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N:\Tajemnice Rady fondu\Rada\Jednání Rady\2024\9. jednání 18.-20.9\"/>
    </mc:Choice>
  </mc:AlternateContent>
  <xr:revisionPtr revIDLastSave="0" documentId="13_ncr:1_{B0251AE5-EBBB-4783-81AA-2BA8F1EE608B}" xr6:coauthVersionLast="47" xr6:coauthVersionMax="47" xr10:uidLastSave="{00000000-0000-0000-0000-000000000000}"/>
  <bookViews>
    <workbookView xWindow="-60" yWindow="16080" windowWidth="29040" windowHeight="15840" xr2:uid="{00000000-000D-0000-FFFF-FFFF00000000}"/>
  </bookViews>
  <sheets>
    <sheet name="ucast na zahr. fest. a cenach" sheetId="2" r:id="rId1"/>
    <sheet name="BK" sheetId="3" r:id="rId2"/>
    <sheet name="HB" sheetId="5" r:id="rId3"/>
    <sheet name="JS" sheetId="13" r:id="rId4"/>
    <sheet name="LC" sheetId="6" r:id="rId5"/>
    <sheet name="LG" sheetId="7" r:id="rId6"/>
    <sheet name="MŠ" sheetId="8" r:id="rId7"/>
    <sheet name="NS" sheetId="9" r:id="rId8"/>
    <sheet name="PK" sheetId="10" r:id="rId9"/>
    <sheet name="PBa" sheetId="11" r:id="rId10"/>
    <sheet name="PBi" sheetId="4" r:id="rId11"/>
  </sheets>
  <definedNames>
    <definedName name="_xlnm.Print_Area" localSheetId="0">'ucast na zahr. fest. a cenach'!$A$1:$M$43</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3" l="1"/>
  <c r="M37" i="13"/>
  <c r="M36" i="4"/>
  <c r="M37" i="4"/>
  <c r="M37" i="11"/>
  <c r="M36" i="11"/>
  <c r="M37" i="10"/>
  <c r="M36" i="10"/>
  <c r="M37" i="9"/>
  <c r="M36" i="9"/>
  <c r="M37" i="8"/>
  <c r="M36" i="8"/>
  <c r="M37" i="7"/>
  <c r="M36" i="7"/>
  <c r="M37" i="6"/>
  <c r="M36" i="6"/>
  <c r="M37" i="3"/>
  <c r="M36" i="3"/>
  <c r="M37" i="5"/>
  <c r="M36" i="5"/>
  <c r="N38" i="2"/>
  <c r="M35" i="4" l="1"/>
  <c r="M35" i="11"/>
  <c r="M35" i="10"/>
  <c r="M35" i="9"/>
  <c r="M35" i="8"/>
  <c r="M35" i="7"/>
  <c r="M35" i="6"/>
  <c r="M35" i="13"/>
  <c r="M35" i="5"/>
  <c r="M35" i="3"/>
  <c r="M27" i="8"/>
  <c r="M28" i="8"/>
  <c r="M29" i="8"/>
  <c r="M30" i="8"/>
  <c r="M31" i="8"/>
  <c r="M32" i="8"/>
  <c r="M33" i="8"/>
  <c r="M34" i="8"/>
  <c r="N39" i="2"/>
  <c r="M34" i="5"/>
  <c r="M33" i="5"/>
  <c r="M32" i="5"/>
  <c r="M31" i="5"/>
  <c r="M30" i="5"/>
  <c r="M29" i="5"/>
  <c r="M28" i="5"/>
  <c r="M27" i="5"/>
  <c r="M34" i="13"/>
  <c r="M33" i="13"/>
  <c r="M32" i="13"/>
  <c r="M31" i="13"/>
  <c r="M30" i="13"/>
  <c r="M29" i="13"/>
  <c r="M28" i="13"/>
  <c r="M27" i="13"/>
  <c r="M26" i="13"/>
  <c r="M25" i="13"/>
  <c r="M24" i="13"/>
  <c r="M23" i="13"/>
  <c r="M22" i="13"/>
  <c r="M21" i="13"/>
  <c r="M20" i="13"/>
  <c r="M19" i="13"/>
  <c r="M18" i="13"/>
  <c r="M17" i="13"/>
  <c r="M16" i="13"/>
  <c r="M15" i="13"/>
  <c r="M14" i="13"/>
  <c r="M34" i="4"/>
  <c r="M33" i="4"/>
  <c r="M32" i="4"/>
  <c r="M31" i="4"/>
  <c r="M30" i="4"/>
  <c r="M29" i="4"/>
  <c r="M28" i="4"/>
  <c r="M27" i="4"/>
  <c r="M34" i="11"/>
  <c r="M33" i="11"/>
  <c r="M32" i="11"/>
  <c r="M31" i="11"/>
  <c r="M30" i="11"/>
  <c r="M29" i="11"/>
  <c r="M28" i="11"/>
  <c r="M27" i="11"/>
  <c r="M34" i="10"/>
  <c r="M33" i="10"/>
  <c r="M32" i="10"/>
  <c r="M31" i="10"/>
  <c r="M30" i="10"/>
  <c r="M29" i="10"/>
  <c r="M28" i="10"/>
  <c r="M27" i="10"/>
  <c r="M34" i="9"/>
  <c r="M33" i="9"/>
  <c r="M32" i="9"/>
  <c r="M31" i="9"/>
  <c r="M30" i="9"/>
  <c r="M29" i="9"/>
  <c r="M28" i="9"/>
  <c r="M27" i="9"/>
  <c r="M34" i="7"/>
  <c r="M33" i="7"/>
  <c r="M32" i="7"/>
  <c r="M31" i="7"/>
  <c r="M30" i="7"/>
  <c r="M29" i="7"/>
  <c r="M28" i="7"/>
  <c r="M27" i="7"/>
  <c r="M34" i="6"/>
  <c r="M33" i="6"/>
  <c r="M32" i="6"/>
  <c r="M31" i="6"/>
  <c r="M30" i="6"/>
  <c r="M29" i="6"/>
  <c r="M28" i="6"/>
  <c r="M27" i="6"/>
  <c r="M34" i="3"/>
  <c r="M33" i="3"/>
  <c r="M32" i="3"/>
  <c r="M31" i="3"/>
  <c r="M30" i="3"/>
  <c r="M29" i="3"/>
  <c r="M28" i="3"/>
  <c r="M27" i="3"/>
  <c r="M26" i="10"/>
  <c r="M25" i="10"/>
  <c r="M24" i="10"/>
  <c r="M23" i="10"/>
  <c r="M26" i="9"/>
  <c r="M25" i="9"/>
  <c r="M24" i="9"/>
  <c r="M26" i="8"/>
  <c r="M25" i="8"/>
  <c r="M24" i="8"/>
  <c r="M26" i="7"/>
  <c r="M25" i="7"/>
  <c r="M24" i="7"/>
  <c r="M26" i="6"/>
  <c r="M25" i="6"/>
  <c r="M24" i="6"/>
  <c r="M26" i="4"/>
  <c r="M25" i="4"/>
  <c r="M24" i="4"/>
  <c r="M26" i="11"/>
  <c r="M25" i="11"/>
  <c r="M24" i="11"/>
  <c r="M26" i="5"/>
  <c r="M25" i="5"/>
  <c r="M24" i="5"/>
  <c r="M26" i="3"/>
  <c r="M25" i="3"/>
  <c r="M24" i="3"/>
  <c r="M23" i="4"/>
  <c r="M22" i="4"/>
  <c r="M23" i="11"/>
  <c r="M22" i="11"/>
  <c r="M22" i="10"/>
  <c r="M23" i="9"/>
  <c r="M22" i="9"/>
  <c r="M23" i="8"/>
  <c r="M22" i="8"/>
  <c r="M23" i="7"/>
  <c r="M22" i="7"/>
  <c r="M23" i="6"/>
  <c r="M22" i="6"/>
  <c r="M23" i="5"/>
  <c r="M22" i="5"/>
  <c r="M23" i="3"/>
  <c r="M22" i="3"/>
  <c r="M21" i="4"/>
  <c r="M20" i="4"/>
  <c r="M21" i="11"/>
  <c r="M20" i="11"/>
  <c r="M21" i="10"/>
  <c r="M20" i="10"/>
  <c r="M21" i="9"/>
  <c r="M20" i="9"/>
  <c r="M21" i="8"/>
  <c r="M20" i="8"/>
  <c r="M21" i="7"/>
  <c r="M20" i="7"/>
  <c r="M21" i="6"/>
  <c r="M20" i="6"/>
  <c r="M21" i="5"/>
  <c r="M20" i="5"/>
  <c r="M21" i="3"/>
  <c r="M20" i="3"/>
  <c r="M19" i="4"/>
  <c r="M18" i="4"/>
  <c r="M19" i="11"/>
  <c r="M18" i="11"/>
  <c r="M19" i="10"/>
  <c r="M18" i="10"/>
  <c r="M19" i="9"/>
  <c r="M18" i="9"/>
  <c r="M19" i="8"/>
  <c r="M18" i="8"/>
  <c r="M19" i="7"/>
  <c r="M18" i="7"/>
  <c r="M19" i="6"/>
  <c r="M18" i="6"/>
  <c r="M19" i="5"/>
  <c r="M18" i="5"/>
  <c r="M19" i="3"/>
  <c r="M18" i="3"/>
  <c r="M17" i="4"/>
  <c r="M16" i="4"/>
  <c r="M15" i="4"/>
  <c r="M14" i="4"/>
  <c r="M17" i="11"/>
  <c r="M16" i="11"/>
  <c r="M15" i="11"/>
  <c r="M14" i="11"/>
  <c r="M17" i="10"/>
  <c r="M16" i="10"/>
  <c r="M15" i="10"/>
  <c r="M14" i="10"/>
  <c r="M17" i="9"/>
  <c r="M16" i="9"/>
  <c r="M15" i="9"/>
  <c r="M14" i="9"/>
  <c r="M17" i="8"/>
  <c r="M16" i="8"/>
  <c r="M15" i="8"/>
  <c r="M14" i="8"/>
  <c r="M17" i="7"/>
  <c r="M16" i="7"/>
  <c r="M15" i="7"/>
  <c r="M14" i="7"/>
  <c r="M17" i="6"/>
  <c r="M16" i="6"/>
  <c r="M15" i="6"/>
  <c r="M14" i="6"/>
  <c r="M17" i="5"/>
  <c r="M16" i="5"/>
  <c r="M15" i="5"/>
  <c r="M14" i="5"/>
  <c r="M17" i="3"/>
  <c r="M16" i="3"/>
  <c r="M15" i="3"/>
  <c r="M14" i="3"/>
</calcChain>
</file>

<file path=xl/sharedStrings.xml><?xml version="1.0" encoding="utf-8"?>
<sst xmlns="http://schemas.openxmlformats.org/spreadsheetml/2006/main" count="1345" uniqueCount="134">
  <si>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</si>
  <si>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</si>
  <si>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</si>
  <si>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</si>
  <si>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</si>
  <si>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</si>
  <si>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</si>
  <si>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</si>
  <si>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</si>
  <si>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</si>
  <si>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</si>
  <si>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</si>
  <si>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</si>
  <si>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</si>
  <si>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</si>
  <si>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</si>
  <si>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</si>
  <si>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</si>
  <si>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</si>
  <si>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</si>
  <si>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</si>
  <si>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</si>
  <si>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</si>
  <si>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0-40</t>
  </si>
  <si>
    <t>Srozumitelnost a úplnost podané žádosti včetně příloh</t>
  </si>
  <si>
    <t>Ekonomické parametry projektu</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</si>
  <si>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</si>
  <si>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</si>
  <si>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</si>
  <si>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</si>
  <si>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</si>
  <si>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Dotační okruh:</t>
    </r>
    <r>
      <rPr>
        <sz val="9.5"/>
        <color theme="1"/>
        <rFont val="Arial"/>
        <family val="2"/>
        <charset val="238"/>
      </rPr>
      <t xml:space="preserve"> 5. propagace českého kinematografického díla</t>
    </r>
  </si>
  <si>
    <r>
      <t>Lhůta pro dokončení projektu:</t>
    </r>
    <r>
      <rPr>
        <sz val="9.5"/>
        <color theme="1"/>
        <rFont val="Arial"/>
        <family val="2"/>
        <charset val="238"/>
      </rPr>
      <t xml:space="preserve"> dle žádosti, nejpozději do 6-ti měsíců po realizaci festivalu</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</si>
  <si>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</si>
  <si>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</si>
  <si>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r>
      <t>Evidenční číslo výzvy:</t>
    </r>
    <r>
      <rPr>
        <sz val="9.5"/>
        <color theme="1"/>
        <rFont val="Arial"/>
        <family val="2"/>
        <charset val="238"/>
      </rPr>
      <t xml:space="preserve"> 2024-5-1-1</t>
    </r>
  </si>
  <si>
    <r>
      <t>Lhůta pro podávání žádostí:</t>
    </r>
    <r>
      <rPr>
        <sz val="9.5"/>
        <color theme="1"/>
        <rFont val="Arial"/>
        <family val="2"/>
        <charset val="238"/>
      </rPr>
      <t xml:space="preserve"> 1. 10. 2023-30. 9. 2024</t>
    </r>
  </si>
  <si>
    <r>
      <t xml:space="preserve">Finanční alokace: </t>
    </r>
    <r>
      <rPr>
        <sz val="9.5"/>
        <rFont val="Arial"/>
        <family val="2"/>
        <charset val="238"/>
      </rPr>
      <t>4 000 000 Kč</t>
    </r>
  </si>
  <si>
    <t xml:space="preserve">Jedna žádost o podporu kinematografie může obsahovat vždy jen výjezd jednoho českého kinematografického díla na jeden mezinárodní filmový festival nebo udílení mezinárodní ceny.  </t>
  </si>
  <si>
    <t>6242/2024</t>
  </si>
  <si>
    <t>6244/2024</t>
  </si>
  <si>
    <t>6245/2024</t>
  </si>
  <si>
    <t>6248/2024</t>
  </si>
  <si>
    <t>CINEPOINT s.r.o.</t>
  </si>
  <si>
    <t>nutprodukce, s.r.o.</t>
  </si>
  <si>
    <t>Kuli Film s.r.o.</t>
  </si>
  <si>
    <t>FilmBrigade s.r.o.</t>
  </si>
  <si>
    <t>Atirkül v zemi opravdových mužů: IDFA</t>
  </si>
  <si>
    <t>Manželé Stodolovi</t>
  </si>
  <si>
    <t>á-B-C-D-é-F-G-H-CH-í-JONESTOWN</t>
  </si>
  <si>
    <t>Bratři – Oscar</t>
  </si>
  <si>
    <t>ano</t>
  </si>
  <si>
    <t>65%</t>
  </si>
  <si>
    <t>neinvestiční dotace</t>
  </si>
  <si>
    <t>90%</t>
  </si>
  <si>
    <t>70%</t>
  </si>
  <si>
    <t>30.04.2024</t>
  </si>
  <si>
    <t>31.05.2024</t>
  </si>
  <si>
    <t>6352/2024</t>
  </si>
  <si>
    <t>Cinémotif Films s.r.o.</t>
  </si>
  <si>
    <t>Světloplachost – kandidatura Oscar</t>
  </si>
  <si>
    <t>6356/2024</t>
  </si>
  <si>
    <t>Helium Film s.r.o.</t>
  </si>
  <si>
    <t>3MWh</t>
  </si>
  <si>
    <t>75%</t>
  </si>
  <si>
    <t>30.06.2024</t>
  </si>
  <si>
    <t>radní nebodovala</t>
  </si>
  <si>
    <t>6420/2024</t>
  </si>
  <si>
    <t>Somatic Films s.r.o.</t>
  </si>
  <si>
    <t>Ještě nejsem, kým chci být - Berlinale 2024</t>
  </si>
  <si>
    <t>6423/2024</t>
  </si>
  <si>
    <t>MAUR film s.r.o.</t>
  </si>
  <si>
    <t>Križem krážem – Clermont Ferrand 2024</t>
  </si>
  <si>
    <t>47%</t>
  </si>
  <si>
    <t>80%</t>
  </si>
  <si>
    <t>radní nebodoval</t>
  </si>
  <si>
    <t>6490/2024</t>
  </si>
  <si>
    <t>MasterFilm, s.r.o.</t>
  </si>
  <si>
    <t>Redakce – účast na Berlinale 2024</t>
  </si>
  <si>
    <t>6524/2024</t>
  </si>
  <si>
    <t>Hypermarket Film s.r.o.</t>
  </si>
  <si>
    <t xml:space="preserve">Hranice Evropy na CPH:DOX </t>
  </si>
  <si>
    <t>85%</t>
  </si>
  <si>
    <t>60%</t>
  </si>
  <si>
    <t>31.7.2024</t>
  </si>
  <si>
    <t>31.8.2024</t>
  </si>
  <si>
    <t>6587/2024</t>
  </si>
  <si>
    <t>Vernes s.r.o.</t>
  </si>
  <si>
    <t>Lesní vrah</t>
  </si>
  <si>
    <t>48%</t>
  </si>
  <si>
    <t>6588/2024</t>
  </si>
  <si>
    <t>D1film s.r.o.</t>
  </si>
  <si>
    <t>Lišejníky – světova premiéra na CPH:DOX</t>
  </si>
  <si>
    <t>6591/2024</t>
  </si>
  <si>
    <t>Plevel – Cannes 2024 – La Cinef</t>
  </si>
  <si>
    <t>61%</t>
  </si>
  <si>
    <t>30.9.2024</t>
  </si>
  <si>
    <t>6643/2024</t>
  </si>
  <si>
    <t>I died in Irpin – Annecy 2024</t>
  </si>
  <si>
    <t>73%</t>
  </si>
  <si>
    <t>31.10.2024</t>
  </si>
  <si>
    <t>6646/2024</t>
  </si>
  <si>
    <t xml:space="preserve">Akademie múzických umění v Praze </t>
  </si>
  <si>
    <t>Přes střepy</t>
  </si>
  <si>
    <t>79%</t>
  </si>
  <si>
    <t>6647/2024</t>
  </si>
  <si>
    <t>Barletta s.r.o.</t>
  </si>
  <si>
    <t>Život k sežrání</t>
  </si>
  <si>
    <t>6648/2024</t>
  </si>
  <si>
    <t>Xova Film s.r.o.</t>
  </si>
  <si>
    <t>Věčný klid - světová premiéra</t>
  </si>
  <si>
    <t>6649/2024</t>
  </si>
  <si>
    <t>Úsvit</t>
  </si>
  <si>
    <t>6650/2024</t>
  </si>
  <si>
    <t>Hello Summer – Annecy 2024</t>
  </si>
  <si>
    <t>68%</t>
  </si>
  <si>
    <t>6651/2024</t>
  </si>
  <si>
    <t>Hurikán – Annecy 2024</t>
  </si>
  <si>
    <t>66%</t>
  </si>
  <si>
    <t>6656/2024</t>
  </si>
  <si>
    <t>Free the Chickens</t>
  </si>
  <si>
    <t>31.1.2025</t>
  </si>
  <si>
    <t>x</t>
  </si>
  <si>
    <t>30.6.2024</t>
  </si>
  <si>
    <t>6701/2024</t>
  </si>
  <si>
    <t>BFILM.cz s.r.o.</t>
  </si>
  <si>
    <t>Blok č. 5 @ Locarno Film Festival 2024</t>
  </si>
  <si>
    <t>6819/2024</t>
  </si>
  <si>
    <t>Brainz Gamify s.r.o.</t>
  </si>
  <si>
    <t>Křehký domov (Fragile home)</t>
  </si>
  <si>
    <t>6851/2024</t>
  </si>
  <si>
    <t>Artcam Films s.r.o.</t>
  </si>
  <si>
    <t>Je to jen ve hvězdách (v Benátkách)</t>
  </si>
  <si>
    <t>28.2.2025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</si>
</sst>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6"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sz val="9.5"/>
      <color rgb="FF221E1F"/>
      <name val="Arial"/>
      <family val="2"/>
      <charset val="238"/>
    </font>
    <font>
      <b/>
      <sz val="10"/>
      <name val="Arial"/>
      <family val="2"/>
      <charset val="238"/>
    </font>
    <font>
      <sz val="10"/>
      <color rgb="FF000000"/>
      <name val="Arial"/>
      <family val="2"/>
      <charset val="238"/>
    </font>
    <font>
      <sz val="10"/>
      <color indexed="8"/>
      <name val="Arial"/>
      <family val="2"/>
      <charset val="238"/>
    </font>
    <font>
      <sz val="10"/>
      <name val="Arial"/>
      <family val="2"/>
      <charset val="238"/>
    </font>
    <font>
      <sz val="10"/>
      <color rgb="FF221E1F"/>
      <name val="Arial"/>
      <family val="2"/>
      <charset val="238"/>
    </font>
    <font>
      <sz val="11"/>
      <color indexed="8"/>
      <name val="Calibri"/>
      <family val="2"/>
      <charset val="23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rgb="FFB4B4B4"/>
      </left>
      <right style="thin">
        <color rgb="FFB4B4B4"/>
      </right>
      <top style="thin">
        <color rgb="FFB4B4B4"/>
      </top>
      <bottom style="thin">
        <color rgb="FFB4B4B4"/>
      </bottom>
      <diagonal/>
    </border>
    <border>
      <left style="thin">
        <color rgb="FFB4B4B4"/>
      </left>
      <right/>
      <top style="thin">
        <color rgb="FFB4B4B4"/>
      </top>
      <bottom style="thin">
        <color rgb="FFB4B4B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
      <left style="thin">
        <color rgb="FFB4B4B4"/>
      </left>
      <right style="thin">
        <color rgb="FFB4B4B4"/>
      </right>
      <top/>
      <bottom style="thin">
        <color rgb="FFB4B4B4"/>
      </bottom>
      <diagonal/>
    </border>
    <border>
      <left style="thin">
        <color rgb="FFB4B4B4"/>
      </left>
      <right style="thin">
        <color rgb="FFB4B4B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5" fillId="0" borderId="0" applyFont="0" applyFill="0" applyBorder="0" applyAlignment="0" applyProtection="0"/>
    <xf numFmtId="0" fontId="15" fillId="0" borderId="0" applyFill="0" applyProtection="0"/>
    <xf numFmtId="9" fontId="5" fillId="0" borderId="0" applyFont="0" applyFill="0" applyBorder="0" applyAlignment="0" applyProtection="0"/>
  </cellStyleXfs>
  <cellXfs count="103">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1" fillId="2" borderId="0" xfId="0" applyFont="1" applyFill="1" applyAlignment="1">
      <alignment horizontal="left" vertical="top"/>
    </xf>
    <xf numFmtId="2" fontId="3" fillId="0" borderId="1" xfId="0" applyNumberFormat="1" applyFont="1" applyBorder="1" applyAlignment="1">
      <alignment horizontal="left" vertical="top"/>
    </xf>
    <xf numFmtId="0" fontId="7" fillId="0" borderId="1" xfId="0" applyFont="1" applyBorder="1" applyAlignment="1">
      <alignment horizontal="left" wrapText="1"/>
    </xf>
    <xf numFmtId="0" fontId="8" fillId="0" borderId="1" xfId="0" applyFont="1" applyBorder="1" applyAlignment="1">
      <alignment horizontal="left"/>
    </xf>
    <xf numFmtId="0" fontId="7" fillId="0" borderId="1" xfId="0" applyFont="1" applyBorder="1" applyAlignment="1">
      <alignment wrapText="1"/>
    </xf>
    <xf numFmtId="3" fontId="8" fillId="0" borderId="1" xfId="0" applyNumberFormat="1" applyFont="1" applyBorder="1" applyAlignment="1">
      <alignment horizontal="right"/>
    </xf>
    <xf numFmtId="49" fontId="8" fillId="0" borderId="1" xfId="0" applyNumberFormat="1" applyFont="1" applyBorder="1" applyAlignment="1">
      <alignment horizontal="left"/>
    </xf>
    <xf numFmtId="0" fontId="3" fillId="0" borderId="1" xfId="0" applyFont="1" applyBorder="1" applyAlignment="1">
      <alignment wrapText="1"/>
    </xf>
    <xf numFmtId="2" fontId="3" fillId="2" borderId="1" xfId="0" applyNumberFormat="1" applyFont="1" applyFill="1" applyBorder="1" applyAlignment="1">
      <alignment horizontal="left" vertical="top"/>
    </xf>
    <xf numFmtId="0" fontId="7" fillId="2" borderId="1" xfId="0" applyFont="1" applyFill="1" applyBorder="1" applyAlignment="1">
      <alignment horizontal="left" wrapText="1"/>
    </xf>
    <xf numFmtId="0" fontId="8" fillId="2" borderId="1" xfId="0" applyFont="1" applyFill="1" applyBorder="1" applyAlignment="1">
      <alignment horizontal="left"/>
    </xf>
    <xf numFmtId="0" fontId="7" fillId="2" borderId="1" xfId="0" applyFont="1" applyFill="1" applyBorder="1" applyAlignment="1">
      <alignment wrapText="1"/>
    </xf>
    <xf numFmtId="3" fontId="8"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7" fillId="0" borderId="1" xfId="0" applyFont="1" applyBorder="1"/>
    <xf numFmtId="0" fontId="9" fillId="0" borderId="1" xfId="0" applyFont="1" applyBorder="1"/>
    <xf numFmtId="49" fontId="3" fillId="2" borderId="1" xfId="0" applyNumberFormat="1" applyFont="1" applyFill="1" applyBorder="1"/>
    <xf numFmtId="49" fontId="3" fillId="2" borderId="1" xfId="0" applyNumberFormat="1" applyFont="1" applyFill="1" applyBorder="1" applyAlignment="1">
      <alignment horizontal="left"/>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2" fillId="2" borderId="1" xfId="0" applyFont="1" applyFill="1" applyBorder="1" applyAlignment="1">
      <alignment horizontal="left"/>
    </xf>
    <xf numFmtId="0" fontId="11" fillId="2" borderId="1" xfId="0" applyFont="1" applyFill="1" applyBorder="1" applyAlignment="1">
      <alignment wrapText="1"/>
    </xf>
    <xf numFmtId="3" fontId="12" fillId="2" borderId="1" xfId="0" applyNumberFormat="1" applyFont="1" applyFill="1" applyBorder="1" applyAlignment="1">
      <alignment horizontal="right"/>
    </xf>
    <xf numFmtId="2" fontId="13" fillId="2" borderId="1" xfId="0" applyNumberFormat="1" applyFont="1" applyFill="1" applyBorder="1" applyAlignment="1">
      <alignment horizontal="left" vertical="top"/>
    </xf>
    <xf numFmtId="49" fontId="12" fillId="2" borderId="1" xfId="0" applyNumberFormat="1" applyFont="1" applyFill="1" applyBorder="1" applyAlignment="1">
      <alignment horizontal="left"/>
    </xf>
    <xf numFmtId="0" fontId="13" fillId="2" borderId="1" xfId="0" applyFont="1" applyFill="1" applyBorder="1" applyAlignment="1">
      <alignment wrapText="1"/>
    </xf>
    <xf numFmtId="3" fontId="13" fillId="2" borderId="1" xfId="0" applyNumberFormat="1" applyFont="1" applyFill="1" applyBorder="1" applyAlignment="1">
      <alignment horizontal="right"/>
    </xf>
    <xf numFmtId="0" fontId="12" fillId="0" borderId="1" xfId="0" applyFont="1" applyBorder="1" applyAlignment="1">
      <alignment horizontal="left"/>
    </xf>
    <xf numFmtId="0" fontId="11" fillId="0" borderId="1" xfId="0" applyFont="1" applyBorder="1"/>
    <xf numFmtId="3" fontId="12" fillId="0" borderId="1" xfId="0" applyNumberFormat="1" applyFont="1" applyBorder="1" applyAlignment="1">
      <alignment horizontal="right"/>
    </xf>
    <xf numFmtId="2" fontId="13" fillId="0" borderId="1" xfId="0" applyNumberFormat="1" applyFont="1" applyBorder="1" applyAlignment="1">
      <alignment horizontal="left" vertical="top"/>
    </xf>
    <xf numFmtId="49" fontId="12" fillId="0" borderId="1" xfId="0" applyNumberFormat="1" applyFont="1" applyBorder="1" applyAlignment="1">
      <alignment horizontal="left"/>
    </xf>
    <xf numFmtId="0" fontId="14" fillId="0" borderId="1" xfId="0" applyFont="1" applyBorder="1" applyAlignment="1">
      <alignment wrapText="1"/>
    </xf>
    <xf numFmtId="49" fontId="13" fillId="2" borderId="1" xfId="0" applyNumberFormat="1" applyFont="1" applyFill="1" applyBorder="1" applyAlignment="1">
      <alignment horizontal="left"/>
    </xf>
    <xf numFmtId="49" fontId="13" fillId="2" borderId="1" xfId="0" applyNumberFormat="1" applyFont="1" applyFill="1" applyBorder="1"/>
    <xf numFmtId="0" fontId="11" fillId="0" borderId="1" xfId="0" applyFont="1" applyBorder="1" applyAlignment="1">
      <alignment wrapText="1"/>
    </xf>
    <xf numFmtId="10" fontId="3" fillId="2" borderId="0" xfId="0" applyNumberFormat="1" applyFont="1" applyFill="1" applyAlignment="1">
      <alignment horizontal="left" vertical="top"/>
    </xf>
    <xf numFmtId="0" fontId="1" fillId="2" borderId="1" xfId="0" applyFont="1" applyFill="1" applyBorder="1" applyAlignment="1">
      <alignment horizontal="left" vertical="top" wrapText="1"/>
    </xf>
    <xf numFmtId="49" fontId="3" fillId="0" borderId="0" xfId="0" applyNumberFormat="1" applyFont="1" applyAlignment="1">
      <alignment horizontal="left"/>
    </xf>
    <xf numFmtId="0" fontId="3" fillId="0" borderId="0" xfId="0" applyFont="1" applyAlignment="1">
      <alignment wrapText="1"/>
    </xf>
    <xf numFmtId="3" fontId="3" fillId="0" borderId="0" xfId="0" applyNumberFormat="1" applyFont="1" applyAlignment="1">
      <alignment horizontal="right"/>
    </xf>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left"/>
    </xf>
    <xf numFmtId="9" fontId="3" fillId="0" borderId="0" xfId="0" applyNumberFormat="1" applyFont="1" applyAlignment="1">
      <alignment horizontal="center"/>
    </xf>
    <xf numFmtId="14" fontId="3" fillId="0" borderId="0" xfId="0" applyNumberFormat="1" applyFont="1" applyAlignment="1">
      <alignment horizontal="center"/>
    </xf>
    <xf numFmtId="49" fontId="3" fillId="2" borderId="1" xfId="0" applyNumberFormat="1" applyFont="1" applyFill="1" applyBorder="1" applyAlignment="1">
      <alignment horizontal="center"/>
    </xf>
    <xf numFmtId="49" fontId="3" fillId="2" borderId="2" xfId="0" applyNumberFormat="1" applyFont="1" applyFill="1" applyBorder="1"/>
    <xf numFmtId="3" fontId="8" fillId="0" borderId="3" xfId="0" applyNumberFormat="1" applyFont="1" applyBorder="1" applyAlignment="1">
      <alignment horizontal="right"/>
    </xf>
    <xf numFmtId="2" fontId="3" fillId="2" borderId="4" xfId="0" applyNumberFormat="1" applyFont="1" applyFill="1" applyBorder="1" applyAlignment="1">
      <alignment horizontal="left" vertical="top"/>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3" fontId="3" fillId="0" borderId="1" xfId="0" applyNumberFormat="1" applyFont="1" applyBorder="1" applyAlignment="1">
      <alignment horizontal="right" wrapText="1"/>
    </xf>
    <xf numFmtId="14" fontId="3" fillId="0" borderId="1" xfId="0" applyNumberFormat="1" applyFont="1" applyBorder="1" applyAlignment="1">
      <alignment horizontal="center"/>
    </xf>
    <xf numFmtId="9" fontId="3" fillId="0" borderId="1" xfId="0" applyNumberFormat="1" applyFont="1" applyBorder="1" applyAlignment="1">
      <alignment horizontal="center"/>
    </xf>
    <xf numFmtId="14" fontId="3" fillId="0" borderId="1" xfId="0" applyNumberFormat="1" applyFont="1" applyBorder="1" applyAlignment="1">
      <alignment horizontal="center" vertical="top"/>
    </xf>
    <xf numFmtId="3" fontId="3" fillId="0" borderId="1" xfId="0" applyNumberFormat="1" applyFont="1" applyBorder="1" applyAlignment="1">
      <alignment horizontal="right" vertical="top"/>
    </xf>
    <xf numFmtId="3" fontId="3" fillId="0" borderId="3" xfId="0" applyNumberFormat="1" applyFont="1" applyBorder="1" applyAlignment="1">
      <alignment horizontal="right" vertical="top"/>
    </xf>
    <xf numFmtId="49" fontId="3" fillId="0" borderId="3" xfId="0" applyNumberFormat="1" applyFont="1" applyBorder="1" applyAlignment="1">
      <alignment horizontal="center" vertical="top"/>
    </xf>
    <xf numFmtId="3" fontId="3" fillId="0" borderId="1" xfId="0" applyNumberFormat="1" applyFont="1" applyBorder="1" applyAlignment="1">
      <alignment wrapText="1"/>
    </xf>
    <xf numFmtId="0" fontId="3" fillId="0" borderId="1" xfId="0" applyFont="1" applyBorder="1" applyAlignment="1">
      <alignment horizontal="center" wrapText="1"/>
    </xf>
    <xf numFmtId="9" fontId="3"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0" fontId="3" fillId="2" borderId="0" xfId="0" applyFont="1" applyFill="1" applyAlignment="1">
      <alignment horizontal="right" vertical="top"/>
    </xf>
    <xf numFmtId="49" fontId="3" fillId="0" borderId="7" xfId="0" applyNumberFormat="1" applyFont="1" applyBorder="1" applyAlignment="1">
      <alignment horizontal="center"/>
    </xf>
    <xf numFmtId="14" fontId="3" fillId="0" borderId="7" xfId="0" applyNumberFormat="1" applyFont="1" applyBorder="1" applyAlignment="1">
      <alignment horizontal="center"/>
    </xf>
    <xf numFmtId="49" fontId="3" fillId="0" borderId="6" xfId="0" applyNumberFormat="1" applyFont="1" applyBorder="1" applyAlignment="1">
      <alignment horizontal="center"/>
    </xf>
    <xf numFmtId="9" fontId="3" fillId="2" borderId="0" xfId="3" applyFont="1" applyFill="1" applyAlignment="1">
      <alignment horizontal="left" vertical="top"/>
    </xf>
    <xf numFmtId="0" fontId="7" fillId="0" borderId="0" xfId="0" applyFont="1" applyAlignment="1">
      <alignment wrapText="1"/>
    </xf>
    <xf numFmtId="0" fontId="7" fillId="0" borderId="8" xfId="0" applyFont="1" applyBorder="1" applyAlignment="1">
      <alignment wrapText="1"/>
    </xf>
    <xf numFmtId="3" fontId="8" fillId="0" borderId="0" xfId="0" applyNumberFormat="1" applyFont="1" applyAlignment="1">
      <alignment horizontal="right"/>
    </xf>
    <xf numFmtId="49" fontId="8" fillId="0" borderId="0" xfId="0" applyNumberFormat="1" applyFont="1" applyAlignment="1">
      <alignment horizontal="left"/>
    </xf>
    <xf numFmtId="9" fontId="8" fillId="0" borderId="0" xfId="0" applyNumberFormat="1" applyFont="1" applyAlignment="1">
      <alignment horizontal="center"/>
    </xf>
    <xf numFmtId="14" fontId="8" fillId="0" borderId="0" xfId="0" applyNumberFormat="1" applyFont="1" applyAlignment="1">
      <alignment horizontal="center"/>
    </xf>
    <xf numFmtId="2" fontId="3" fillId="0" borderId="5" xfId="0" applyNumberFormat="1" applyFont="1" applyBorder="1" applyAlignment="1">
      <alignment horizontal="left"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xf>
    <xf numFmtId="49" fontId="8" fillId="0" borderId="8" xfId="0" applyNumberFormat="1" applyFont="1" applyBorder="1" applyAlignment="1">
      <alignment horizontal="left"/>
    </xf>
    <xf numFmtId="3" fontId="8" fillId="0" borderId="8" xfId="0" applyNumberFormat="1" applyFont="1" applyBorder="1" applyAlignment="1">
      <alignment horizontal="right"/>
    </xf>
    <xf numFmtId="2" fontId="3" fillId="0" borderId="8" xfId="0" applyNumberFormat="1" applyFont="1" applyBorder="1" applyAlignment="1">
      <alignment horizontal="left" vertical="top"/>
    </xf>
    <xf numFmtId="49" fontId="3" fillId="0" borderId="8" xfId="0" applyNumberFormat="1" applyFont="1" applyBorder="1" applyAlignment="1">
      <alignment horizontal="center" vertical="top"/>
    </xf>
    <xf numFmtId="49" fontId="3" fillId="0" borderId="8" xfId="0" applyNumberFormat="1" applyFont="1" applyBorder="1" applyAlignment="1">
      <alignment horizontal="center"/>
    </xf>
    <xf numFmtId="9" fontId="8" fillId="0" borderId="8" xfId="0" applyNumberFormat="1" applyFont="1" applyBorder="1" applyAlignment="1">
      <alignment horizontal="center"/>
    </xf>
    <xf numFmtId="14" fontId="8" fillId="0" borderId="8" xfId="0" applyNumberFormat="1" applyFont="1" applyBorder="1" applyAlignment="1">
      <alignment horizontal="center"/>
    </xf>
    <xf numFmtId="2" fontId="10"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0" fillId="2" borderId="1"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cellXfs>
  <cellStyles count="4">
    <cellStyle name="Čárka 2" xfId="1" xr:uid="{00000000-0005-0000-0000-000000000000}"/>
    <cellStyle name="Normální" xfId="0" builtinId="0"/>
    <cellStyle name="Normální 2" xfId="2" xr:uid="{62F05C06-0346-4E1C-A06B-21595B4A82E9}"/>
    <cellStyle name="Procenta" xfId="3"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39"/>
  <sheetViews>
    <sheetView tabSelected="1" zoomScale="70" zoomScaleNormal="70" workbookViewId="0"/>
  </sheetViews>
  <sheetFormatPr defaultColWidth="9.140625" defaultRowHeight="12.75" x14ac:dyDescent="0.25"/>
  <cols>
    <col min="1" max="1" width="11.7109375" style="2" customWidth="1"/>
    <col min="2" max="2" width="19.7109375" style="2" customWidth="1"/>
    <col min="3" max="3" width="39.7109375" style="2" bestFit="1" customWidth="1"/>
    <col min="4" max="4" width="12.28515625" style="2" customWidth="1"/>
    <col min="5" max="5" width="10.5703125" style="2" customWidth="1"/>
    <col min="6" max="6" width="9.7109375" style="2" customWidth="1"/>
    <col min="7" max="13" width="9.28515625" style="2" customWidth="1"/>
    <col min="14" max="14" width="12.42578125" style="2" customWidth="1"/>
    <col min="15" max="15" width="13" style="2" customWidth="1"/>
    <col min="16" max="16" width="8.85546875" style="2" customWidth="1"/>
    <col min="17" max="18" width="8.42578125" style="2" customWidth="1"/>
    <col min="19" max="19" width="8.85546875" style="2" customWidth="1"/>
    <col min="20" max="20" width="13.42578125" style="2" customWidth="1"/>
    <col min="21" max="21" width="14.140625" style="2" customWidth="1"/>
    <col min="22" max="16384" width="9.140625" style="2"/>
  </cols>
  <sheetData>
    <row r="1" spans="1:78" ht="38.25" customHeight="1" x14ac:dyDescent="0.25">
      <c r="A1" s="1" t="s">
        <v>29</v>
      </c>
    </row>
    <row r="2" spans="1:78" ht="15" customHeight="1" x14ac:dyDescent="0.25">
      <c r="A2" s="8" t="s">
        <v>35</v>
      </c>
      <c r="D2" s="8" t="s">
        <v>21</v>
      </c>
    </row>
    <row r="3" spans="1:78" ht="15" customHeight="1" x14ac:dyDescent="0.25">
      <c r="A3" s="8" t="s">
        <v>31</v>
      </c>
      <c r="D3" s="2" t="s">
        <v>28</v>
      </c>
    </row>
    <row r="4" spans="1:78" ht="15" customHeight="1" x14ac:dyDescent="0.25">
      <c r="A4" s="8" t="s">
        <v>36</v>
      </c>
    </row>
    <row r="5" spans="1:78" ht="15" customHeight="1" x14ac:dyDescent="0.25">
      <c r="A5" s="8" t="s">
        <v>37</v>
      </c>
    </row>
    <row r="6" spans="1:78" ht="15" customHeight="1" x14ac:dyDescent="0.25">
      <c r="A6" s="99" t="s">
        <v>32</v>
      </c>
      <c r="B6" s="99"/>
      <c r="C6" s="99"/>
      <c r="D6" s="8" t="s">
        <v>22</v>
      </c>
    </row>
    <row r="7" spans="1:78" ht="39" customHeight="1" x14ac:dyDescent="0.25">
      <c r="A7" s="8" t="s">
        <v>30</v>
      </c>
      <c r="D7" s="95" t="s">
        <v>33</v>
      </c>
      <c r="E7" s="95"/>
      <c r="F7" s="95"/>
      <c r="G7" s="95"/>
      <c r="H7" s="95"/>
      <c r="I7" s="95"/>
      <c r="J7" s="95"/>
      <c r="K7" s="95"/>
      <c r="L7" s="95"/>
      <c r="M7" s="95"/>
    </row>
    <row r="8" spans="1:78" ht="51.75" customHeight="1" x14ac:dyDescent="0.25">
      <c r="D8" s="95" t="s">
        <v>34</v>
      </c>
      <c r="E8" s="95"/>
      <c r="F8" s="95"/>
      <c r="G8" s="95"/>
      <c r="H8" s="95"/>
      <c r="I8" s="95"/>
      <c r="J8" s="95"/>
      <c r="K8" s="95"/>
      <c r="L8" s="95"/>
      <c r="M8" s="95"/>
    </row>
    <row r="9" spans="1:78" x14ac:dyDescent="0.25">
      <c r="D9" s="95" t="s">
        <v>38</v>
      </c>
      <c r="E9" s="95"/>
      <c r="F9" s="95"/>
      <c r="G9" s="95"/>
      <c r="H9" s="95"/>
      <c r="I9" s="95"/>
      <c r="J9" s="95"/>
      <c r="K9" s="95"/>
      <c r="L9" s="95"/>
      <c r="M9" s="95"/>
    </row>
    <row r="10" spans="1:78" ht="15" customHeight="1" x14ac:dyDescent="0.25">
      <c r="A10" s="3"/>
    </row>
    <row r="11" spans="1:78" ht="26.45" customHeight="1" x14ac:dyDescent="0.25">
      <c r="A11" s="96" t="s">
        <v>0</v>
      </c>
      <c r="B11" s="96" t="s">
        <v>1</v>
      </c>
      <c r="C11" s="96" t="s">
        <v>16</v>
      </c>
      <c r="D11" s="96" t="s">
        <v>13</v>
      </c>
      <c r="E11" s="94" t="s">
        <v>2</v>
      </c>
      <c r="F11" s="96" t="s">
        <v>26</v>
      </c>
      <c r="G11" s="96" t="s">
        <v>14</v>
      </c>
      <c r="H11" s="96" t="s">
        <v>15</v>
      </c>
      <c r="I11" s="96" t="s">
        <v>24</v>
      </c>
      <c r="J11" s="96" t="s">
        <v>25</v>
      </c>
      <c r="K11" s="96" t="s">
        <v>27</v>
      </c>
      <c r="L11" s="96" t="s">
        <v>3</v>
      </c>
      <c r="M11" s="97" t="s">
        <v>4</v>
      </c>
      <c r="N11" s="100" t="s">
        <v>5</v>
      </c>
      <c r="O11" s="100" t="s">
        <v>6</v>
      </c>
      <c r="P11" s="100" t="s">
        <v>7</v>
      </c>
      <c r="Q11" s="100" t="s">
        <v>8</v>
      </c>
      <c r="R11" s="100" t="s">
        <v>9</v>
      </c>
      <c r="S11" s="100" t="s">
        <v>10</v>
      </c>
      <c r="T11" s="100" t="s">
        <v>11</v>
      </c>
      <c r="U11" s="100" t="s">
        <v>12</v>
      </c>
    </row>
    <row r="12" spans="1:78" ht="59.45" customHeight="1" x14ac:dyDescent="0.25">
      <c r="A12" s="96"/>
      <c r="B12" s="96"/>
      <c r="C12" s="96"/>
      <c r="D12" s="96"/>
      <c r="E12" s="94"/>
      <c r="F12" s="96"/>
      <c r="G12" s="96"/>
      <c r="H12" s="96"/>
      <c r="I12" s="96"/>
      <c r="J12" s="96"/>
      <c r="K12" s="96"/>
      <c r="L12" s="96"/>
      <c r="M12" s="98"/>
      <c r="N12" s="100"/>
      <c r="O12" s="100"/>
      <c r="P12" s="100"/>
      <c r="Q12" s="100"/>
      <c r="R12" s="100"/>
      <c r="S12" s="100"/>
      <c r="T12" s="100"/>
      <c r="U12" s="100"/>
    </row>
    <row r="13" spans="1:78" ht="42" customHeight="1" x14ac:dyDescent="0.25">
      <c r="A13" s="96"/>
      <c r="B13" s="96"/>
      <c r="C13" s="96"/>
      <c r="D13" s="96"/>
      <c r="E13" s="94"/>
      <c r="F13" s="26" t="s">
        <v>23</v>
      </c>
      <c r="G13" s="26" t="s">
        <v>18</v>
      </c>
      <c r="H13" s="26" t="s">
        <v>18</v>
      </c>
      <c r="I13" s="26" t="s">
        <v>19</v>
      </c>
      <c r="J13" s="26" t="s">
        <v>20</v>
      </c>
      <c r="K13" s="26" t="s">
        <v>20</v>
      </c>
      <c r="L13" s="26" t="s">
        <v>19</v>
      </c>
      <c r="M13" s="26"/>
      <c r="N13" s="45"/>
      <c r="O13" s="45"/>
      <c r="P13" s="45"/>
      <c r="Q13" s="45"/>
      <c r="R13" s="45"/>
      <c r="S13" s="45"/>
      <c r="T13" s="45"/>
      <c r="U13" s="45"/>
    </row>
    <row r="14" spans="1:78" s="5" customFormat="1" ht="12.75" customHeight="1" x14ac:dyDescent="0.2">
      <c r="A14" s="27" t="s">
        <v>39</v>
      </c>
      <c r="B14" s="28" t="s">
        <v>43</v>
      </c>
      <c r="C14" s="29" t="s">
        <v>47</v>
      </c>
      <c r="D14" s="30">
        <v>155000</v>
      </c>
      <c r="E14" s="30">
        <v>100000</v>
      </c>
      <c r="F14" s="31">
        <v>32.222200000000001</v>
      </c>
      <c r="G14" s="31">
        <v>11.333299999999999</v>
      </c>
      <c r="H14" s="31">
        <v>12.4444</v>
      </c>
      <c r="I14" s="31">
        <v>4.8888999999999996</v>
      </c>
      <c r="J14" s="31">
        <v>8.8888999999999996</v>
      </c>
      <c r="K14" s="31">
        <v>8.7777999999999992</v>
      </c>
      <c r="L14" s="31">
        <v>4</v>
      </c>
      <c r="M14" s="31">
        <v>82.555599999999998</v>
      </c>
      <c r="N14" s="62">
        <v>100000</v>
      </c>
      <c r="O14" s="49" t="s">
        <v>53</v>
      </c>
      <c r="P14" s="50" t="s">
        <v>51</v>
      </c>
      <c r="Q14" s="49" t="s">
        <v>51</v>
      </c>
      <c r="R14" s="50" t="s">
        <v>52</v>
      </c>
      <c r="S14" s="49" t="s">
        <v>52</v>
      </c>
      <c r="T14" s="63">
        <v>45291</v>
      </c>
      <c r="U14" s="63">
        <v>45412</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5" customFormat="1" ht="12.75" customHeight="1" x14ac:dyDescent="0.2">
      <c r="A15" s="27" t="s">
        <v>40</v>
      </c>
      <c r="B15" s="32" t="s">
        <v>44</v>
      </c>
      <c r="C15" s="29" t="s">
        <v>48</v>
      </c>
      <c r="D15" s="30">
        <v>135000</v>
      </c>
      <c r="E15" s="30">
        <v>120000</v>
      </c>
      <c r="F15" s="31">
        <v>32.1111</v>
      </c>
      <c r="G15" s="31">
        <v>12.1111</v>
      </c>
      <c r="H15" s="31">
        <v>12.4444</v>
      </c>
      <c r="I15" s="31">
        <v>4.6666999999999996</v>
      </c>
      <c r="J15" s="31">
        <v>7.1111000000000004</v>
      </c>
      <c r="K15" s="31">
        <v>8.2222000000000008</v>
      </c>
      <c r="L15" s="31">
        <v>5</v>
      </c>
      <c r="M15" s="31">
        <v>81.666700000000006</v>
      </c>
      <c r="N15" s="62">
        <v>100000</v>
      </c>
      <c r="O15" s="49" t="s">
        <v>53</v>
      </c>
      <c r="P15" s="50" t="s">
        <v>51</v>
      </c>
      <c r="Q15" s="49" t="s">
        <v>51</v>
      </c>
      <c r="R15" s="64">
        <v>0.89</v>
      </c>
      <c r="S15" s="49" t="s">
        <v>54</v>
      </c>
      <c r="T15" s="63">
        <v>45423</v>
      </c>
      <c r="U15" s="65">
        <v>45443</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5" customFormat="1" ht="12.75" customHeight="1" x14ac:dyDescent="0.2">
      <c r="A16" s="27" t="s">
        <v>41</v>
      </c>
      <c r="B16" s="28" t="s">
        <v>45</v>
      </c>
      <c r="C16" s="29" t="s">
        <v>49</v>
      </c>
      <c r="D16" s="30">
        <v>107400</v>
      </c>
      <c r="E16" s="30">
        <v>90000</v>
      </c>
      <c r="F16" s="31">
        <v>33.1111</v>
      </c>
      <c r="G16" s="31">
        <v>11.777799999999999</v>
      </c>
      <c r="H16" s="31">
        <v>12.333299999999999</v>
      </c>
      <c r="I16" s="31">
        <v>4.1111000000000004</v>
      </c>
      <c r="J16" s="31">
        <v>6.4443999999999999</v>
      </c>
      <c r="K16" s="31">
        <v>7.7778</v>
      </c>
      <c r="L16" s="31">
        <v>5</v>
      </c>
      <c r="M16" s="31">
        <v>80.555599999999998</v>
      </c>
      <c r="N16" s="66">
        <v>75000</v>
      </c>
      <c r="O16" s="49" t="s">
        <v>53</v>
      </c>
      <c r="P16" s="50" t="s">
        <v>51</v>
      </c>
      <c r="Q16" s="49" t="s">
        <v>51</v>
      </c>
      <c r="R16" s="64">
        <v>0.86</v>
      </c>
      <c r="S16" s="49" t="s">
        <v>55</v>
      </c>
      <c r="T16" s="63">
        <v>45306</v>
      </c>
      <c r="U16" s="50" t="s">
        <v>56</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9" s="5" customFormat="1" ht="12.75" customHeight="1" x14ac:dyDescent="0.2">
      <c r="A17" s="27" t="s">
        <v>42</v>
      </c>
      <c r="B17" s="29" t="s">
        <v>46</v>
      </c>
      <c r="C17" s="33" t="s">
        <v>50</v>
      </c>
      <c r="D17" s="30">
        <v>3209000</v>
      </c>
      <c r="E17" s="30">
        <v>500000</v>
      </c>
      <c r="F17" s="31">
        <v>28.777799999999999</v>
      </c>
      <c r="G17" s="31">
        <v>12.333299999999999</v>
      </c>
      <c r="H17" s="31">
        <v>12.1111</v>
      </c>
      <c r="I17" s="31">
        <v>4.8888999999999996</v>
      </c>
      <c r="J17" s="31">
        <v>8.7777999999999992</v>
      </c>
      <c r="K17" s="31">
        <v>8.7777999999999992</v>
      </c>
      <c r="L17" s="31">
        <v>4</v>
      </c>
      <c r="M17" s="31">
        <v>79.666700000000006</v>
      </c>
      <c r="N17" s="66">
        <v>500000</v>
      </c>
      <c r="O17" s="49" t="s">
        <v>53</v>
      </c>
      <c r="P17" s="50" t="s">
        <v>51</v>
      </c>
      <c r="Q17" s="49" t="s">
        <v>51</v>
      </c>
      <c r="R17" s="64">
        <v>0.16</v>
      </c>
      <c r="S17" s="49" t="s">
        <v>52</v>
      </c>
      <c r="T17" s="63">
        <v>45382</v>
      </c>
      <c r="U17" s="50" t="s">
        <v>57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9" s="5" customFormat="1" ht="12.75" customHeight="1" x14ac:dyDescent="0.2">
      <c r="A18" s="27" t="s">
        <v>58</v>
      </c>
      <c r="B18" s="28" t="s">
        <v>59</v>
      </c>
      <c r="C18" s="29" t="s">
        <v>60</v>
      </c>
      <c r="D18" s="34">
        <v>2477210</v>
      </c>
      <c r="E18" s="30">
        <v>500000</v>
      </c>
      <c r="F18" s="31">
        <v>27.857099999999999</v>
      </c>
      <c r="G18" s="31">
        <v>12.7143</v>
      </c>
      <c r="H18" s="31">
        <v>2.2856999999999998</v>
      </c>
      <c r="I18" s="31">
        <v>4.8571</v>
      </c>
      <c r="J18" s="31">
        <v>5.5713999999999997</v>
      </c>
      <c r="K18" s="31">
        <v>8.5714000000000006</v>
      </c>
      <c r="L18" s="31">
        <v>4</v>
      </c>
      <c r="M18" s="31">
        <v>65.857100000000003</v>
      </c>
      <c r="N18" s="66">
        <v>0</v>
      </c>
      <c r="O18" s="49" t="s">
        <v>122</v>
      </c>
      <c r="P18" s="50" t="s">
        <v>51</v>
      </c>
      <c r="Q18" s="49" t="s">
        <v>122</v>
      </c>
      <c r="R18" s="53">
        <v>0.69</v>
      </c>
      <c r="S18" s="49" t="s">
        <v>122</v>
      </c>
      <c r="T18" s="54">
        <v>45536</v>
      </c>
      <c r="U18" s="50" t="s">
        <v>122</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s="5" customFormat="1" ht="12.75" customHeight="1" x14ac:dyDescent="0.2">
      <c r="A19" s="28" t="s">
        <v>61</v>
      </c>
      <c r="B19" s="28" t="s">
        <v>62</v>
      </c>
      <c r="C19" s="29" t="s">
        <v>63</v>
      </c>
      <c r="D19" s="30">
        <v>219500</v>
      </c>
      <c r="E19" s="30">
        <v>105000</v>
      </c>
      <c r="F19" s="31">
        <v>32.714300000000001</v>
      </c>
      <c r="G19" s="31">
        <v>10.857100000000001</v>
      </c>
      <c r="H19" s="31">
        <v>11.571400000000001</v>
      </c>
      <c r="I19" s="31">
        <v>5</v>
      </c>
      <c r="J19" s="31">
        <v>8.2857000000000003</v>
      </c>
      <c r="K19" s="31">
        <v>8.1428999999999991</v>
      </c>
      <c r="L19" s="31">
        <v>3</v>
      </c>
      <c r="M19" s="31">
        <v>79.571399999999997</v>
      </c>
      <c r="N19" s="66">
        <v>105000</v>
      </c>
      <c r="O19" s="49" t="s">
        <v>53</v>
      </c>
      <c r="P19" s="50" t="s">
        <v>51</v>
      </c>
      <c r="Q19" s="49" t="s">
        <v>51</v>
      </c>
      <c r="R19" s="53">
        <v>0.5</v>
      </c>
      <c r="S19" s="49" t="s">
        <v>64</v>
      </c>
      <c r="T19" s="54">
        <v>45350</v>
      </c>
      <c r="U19" s="50" t="s">
        <v>123</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s="5" customFormat="1" ht="12.75" customHeight="1" x14ac:dyDescent="0.2">
      <c r="A20" s="35" t="s">
        <v>67</v>
      </c>
      <c r="B20" s="35" t="s">
        <v>68</v>
      </c>
      <c r="C20" s="36" t="s">
        <v>69</v>
      </c>
      <c r="D20" s="37">
        <v>368250</v>
      </c>
      <c r="E20" s="37">
        <v>200000</v>
      </c>
      <c r="F20" s="38">
        <v>37.75</v>
      </c>
      <c r="G20" s="38">
        <v>13.25</v>
      </c>
      <c r="H20" s="38">
        <v>13.75</v>
      </c>
      <c r="I20" s="38">
        <v>4.875</v>
      </c>
      <c r="J20" s="38">
        <v>9.125</v>
      </c>
      <c r="K20" s="38">
        <v>9.5</v>
      </c>
      <c r="L20" s="38">
        <v>2</v>
      </c>
      <c r="M20" s="38">
        <v>90.25</v>
      </c>
      <c r="N20" s="67">
        <v>200000</v>
      </c>
      <c r="O20" s="68" t="s">
        <v>53</v>
      </c>
      <c r="P20" s="50" t="s">
        <v>51</v>
      </c>
      <c r="Q20" s="49" t="s">
        <v>51</v>
      </c>
      <c r="R20" s="64">
        <v>0.54</v>
      </c>
      <c r="S20" s="49" t="s">
        <v>74</v>
      </c>
      <c r="T20" s="63">
        <v>45412</v>
      </c>
      <c r="U20" s="63">
        <v>45504</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s="5" customFormat="1" ht="12.75" customHeight="1" x14ac:dyDescent="0.2">
      <c r="A21" s="35" t="s">
        <v>70</v>
      </c>
      <c r="B21" s="39" t="s">
        <v>71</v>
      </c>
      <c r="C21" s="40" t="s">
        <v>72</v>
      </c>
      <c r="D21" s="37">
        <v>167500</v>
      </c>
      <c r="E21" s="37">
        <v>78000</v>
      </c>
      <c r="F21" s="38">
        <v>35.625</v>
      </c>
      <c r="G21" s="38">
        <v>12.375</v>
      </c>
      <c r="H21" s="38">
        <v>12.875</v>
      </c>
      <c r="I21" s="38">
        <v>4.875</v>
      </c>
      <c r="J21" s="38">
        <v>8.75</v>
      </c>
      <c r="K21" s="38">
        <v>8.75</v>
      </c>
      <c r="L21" s="38">
        <v>5</v>
      </c>
      <c r="M21" s="38">
        <v>88.25</v>
      </c>
      <c r="N21" s="67">
        <v>78000</v>
      </c>
      <c r="O21" s="68" t="s">
        <v>53</v>
      </c>
      <c r="P21" s="50" t="s">
        <v>51</v>
      </c>
      <c r="Q21" s="49" t="s">
        <v>51</v>
      </c>
      <c r="R21" s="50" t="s">
        <v>73</v>
      </c>
      <c r="S21" s="49" t="s">
        <v>54</v>
      </c>
      <c r="T21" s="50" t="s">
        <v>65</v>
      </c>
      <c r="U21" s="63">
        <v>45504</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12.75" customHeight="1" x14ac:dyDescent="0.2">
      <c r="A22" s="41" t="s">
        <v>76</v>
      </c>
      <c r="B22" s="42" t="s">
        <v>77</v>
      </c>
      <c r="C22" s="42" t="s">
        <v>78</v>
      </c>
      <c r="D22" s="34">
        <v>88650</v>
      </c>
      <c r="E22" s="34">
        <v>60000</v>
      </c>
      <c r="F22" s="31">
        <v>31.625</v>
      </c>
      <c r="G22" s="31">
        <v>12.125</v>
      </c>
      <c r="H22" s="31">
        <v>11.875</v>
      </c>
      <c r="I22" s="31">
        <v>3.25</v>
      </c>
      <c r="J22" s="31">
        <v>5.25</v>
      </c>
      <c r="K22" s="31">
        <v>5.875</v>
      </c>
      <c r="L22" s="31">
        <v>5</v>
      </c>
      <c r="M22" s="31">
        <v>75</v>
      </c>
      <c r="N22" s="66">
        <v>50000</v>
      </c>
      <c r="O22" s="49" t="s">
        <v>53</v>
      </c>
      <c r="P22" s="50" t="s">
        <v>51</v>
      </c>
      <c r="Q22" s="49" t="s">
        <v>51</v>
      </c>
      <c r="R22" s="64">
        <v>0.68</v>
      </c>
      <c r="S22" s="49" t="s">
        <v>82</v>
      </c>
      <c r="T22" s="50" t="s">
        <v>123</v>
      </c>
      <c r="U22" s="50" t="s">
        <v>84</v>
      </c>
    </row>
    <row r="23" spans="1:79" ht="12.75" customHeight="1" x14ac:dyDescent="0.2">
      <c r="A23" s="35" t="s">
        <v>79</v>
      </c>
      <c r="B23" s="35" t="s">
        <v>80</v>
      </c>
      <c r="C23" s="43" t="s">
        <v>81</v>
      </c>
      <c r="D23" s="37">
        <v>212500</v>
      </c>
      <c r="E23" s="37">
        <v>150000</v>
      </c>
      <c r="F23" s="31">
        <v>32.25</v>
      </c>
      <c r="G23" s="31">
        <v>12.25</v>
      </c>
      <c r="H23" s="31">
        <v>13</v>
      </c>
      <c r="I23" s="31">
        <v>3.75</v>
      </c>
      <c r="J23" s="31">
        <v>5.75</v>
      </c>
      <c r="K23" s="31">
        <v>6.875</v>
      </c>
      <c r="L23" s="31">
        <v>5</v>
      </c>
      <c r="M23" s="31">
        <v>78.875</v>
      </c>
      <c r="N23" s="66">
        <v>120000</v>
      </c>
      <c r="O23" s="49" t="s">
        <v>53</v>
      </c>
      <c r="P23" s="50" t="s">
        <v>51</v>
      </c>
      <c r="Q23" s="49" t="s">
        <v>51</v>
      </c>
      <c r="R23" s="53">
        <v>0.71</v>
      </c>
      <c r="S23" s="49" t="s">
        <v>83</v>
      </c>
      <c r="T23" s="54">
        <v>45443</v>
      </c>
      <c r="U23" s="50" t="s">
        <v>85</v>
      </c>
    </row>
    <row r="24" spans="1:79" ht="12.6" customHeight="1" x14ac:dyDescent="0.2">
      <c r="A24" s="9" t="s">
        <v>86</v>
      </c>
      <c r="B24" s="9" t="s">
        <v>87</v>
      </c>
      <c r="C24" s="9" t="s">
        <v>88</v>
      </c>
      <c r="D24" s="21">
        <v>115300</v>
      </c>
      <c r="E24" s="21">
        <v>55000</v>
      </c>
      <c r="F24" s="9">
        <v>31.8</v>
      </c>
      <c r="G24" s="9">
        <v>12.6</v>
      </c>
      <c r="H24" s="9">
        <v>11.8</v>
      </c>
      <c r="I24" s="9">
        <v>3</v>
      </c>
      <c r="J24" s="9">
        <v>5.6</v>
      </c>
      <c r="K24" s="9">
        <v>5</v>
      </c>
      <c r="L24" s="9">
        <v>4</v>
      </c>
      <c r="M24" s="9">
        <v>73.8</v>
      </c>
      <c r="N24" s="69">
        <v>50000</v>
      </c>
      <c r="O24" s="49" t="s">
        <v>53</v>
      </c>
      <c r="P24" s="70" t="s">
        <v>51</v>
      </c>
      <c r="Q24" s="49" t="s">
        <v>51</v>
      </c>
      <c r="R24" s="51" t="s">
        <v>89</v>
      </c>
      <c r="S24" s="71">
        <v>0.65</v>
      </c>
      <c r="T24" s="54">
        <v>45402</v>
      </c>
      <c r="U24" s="72">
        <v>45565</v>
      </c>
    </row>
    <row r="25" spans="1:79" ht="12.6" customHeight="1" x14ac:dyDescent="0.2">
      <c r="A25" s="9" t="s">
        <v>90</v>
      </c>
      <c r="B25" s="9" t="s">
        <v>91</v>
      </c>
      <c r="C25" s="9" t="s">
        <v>92</v>
      </c>
      <c r="D25" s="21">
        <v>250000</v>
      </c>
      <c r="E25" s="21">
        <v>200000</v>
      </c>
      <c r="F25" s="9">
        <v>33.4</v>
      </c>
      <c r="G25" s="9">
        <v>12.4</v>
      </c>
      <c r="H25" s="9">
        <v>13</v>
      </c>
      <c r="I25" s="9">
        <v>3.6</v>
      </c>
      <c r="J25" s="9">
        <v>5.8</v>
      </c>
      <c r="K25" s="9">
        <v>6.2</v>
      </c>
      <c r="L25" s="9">
        <v>4</v>
      </c>
      <c r="M25" s="9">
        <v>78.400000000000006</v>
      </c>
      <c r="N25" s="69">
        <v>100000</v>
      </c>
      <c r="O25" s="49" t="s">
        <v>53</v>
      </c>
      <c r="P25" s="70" t="s">
        <v>51</v>
      </c>
      <c r="Q25" s="49" t="s">
        <v>51</v>
      </c>
      <c r="R25" s="53">
        <v>0.8</v>
      </c>
      <c r="S25" s="71">
        <v>0.85</v>
      </c>
      <c r="T25" s="54">
        <v>45534</v>
      </c>
      <c r="U25" s="72">
        <v>45535</v>
      </c>
    </row>
    <row r="26" spans="1:79" ht="12.75" customHeight="1" x14ac:dyDescent="0.2">
      <c r="A26" s="9" t="s">
        <v>93</v>
      </c>
      <c r="B26" s="9" t="s">
        <v>71</v>
      </c>
      <c r="C26" s="9" t="s">
        <v>94</v>
      </c>
      <c r="D26" s="21">
        <v>164800</v>
      </c>
      <c r="E26" s="21">
        <v>100000</v>
      </c>
      <c r="F26" s="9">
        <v>34.799999999999997</v>
      </c>
      <c r="G26" s="9">
        <v>10.8</v>
      </c>
      <c r="H26" s="9">
        <v>13.4</v>
      </c>
      <c r="I26" s="9">
        <v>5</v>
      </c>
      <c r="J26" s="9">
        <v>9.8000000000000007</v>
      </c>
      <c r="K26" s="9">
        <v>9.4</v>
      </c>
      <c r="L26" s="9">
        <v>5</v>
      </c>
      <c r="M26" s="9">
        <v>88.2</v>
      </c>
      <c r="N26" s="69">
        <v>100000</v>
      </c>
      <c r="O26" s="49" t="s">
        <v>53</v>
      </c>
      <c r="P26" s="70" t="s">
        <v>51</v>
      </c>
      <c r="Q26" s="49" t="s">
        <v>51</v>
      </c>
      <c r="R26" s="51" t="s">
        <v>95</v>
      </c>
      <c r="S26" s="71">
        <v>0.85</v>
      </c>
      <c r="T26" s="51" t="s">
        <v>96</v>
      </c>
      <c r="U26" s="72">
        <v>45596</v>
      </c>
    </row>
    <row r="27" spans="1:79" ht="12.75" customHeight="1" x14ac:dyDescent="0.2">
      <c r="A27" s="27" t="s">
        <v>97</v>
      </c>
      <c r="B27" s="46" t="s">
        <v>71</v>
      </c>
      <c r="C27" s="47" t="s">
        <v>98</v>
      </c>
      <c r="D27" s="48">
        <v>231540</v>
      </c>
      <c r="E27" s="48">
        <v>170000</v>
      </c>
      <c r="F27" s="9">
        <v>34</v>
      </c>
      <c r="G27" s="9">
        <v>10.25</v>
      </c>
      <c r="H27" s="9">
        <v>12</v>
      </c>
      <c r="I27" s="9">
        <v>4.875</v>
      </c>
      <c r="J27" s="9">
        <v>8</v>
      </c>
      <c r="K27" s="9">
        <v>8</v>
      </c>
      <c r="L27" s="9">
        <v>5</v>
      </c>
      <c r="M27" s="9">
        <v>82.125</v>
      </c>
      <c r="N27" s="48">
        <v>170000</v>
      </c>
      <c r="O27" s="49" t="s">
        <v>53</v>
      </c>
      <c r="P27" s="50" t="s">
        <v>51</v>
      </c>
      <c r="Q27" s="49" t="s">
        <v>51</v>
      </c>
      <c r="R27" s="51" t="s">
        <v>99</v>
      </c>
      <c r="S27" s="49" t="s">
        <v>54</v>
      </c>
      <c r="T27" s="51" t="s">
        <v>100</v>
      </c>
      <c r="U27" s="74" t="s">
        <v>100</v>
      </c>
      <c r="W27" s="77"/>
    </row>
    <row r="28" spans="1:79" ht="12.75" customHeight="1" x14ac:dyDescent="0.2">
      <c r="A28" s="27" t="s">
        <v>101</v>
      </c>
      <c r="B28" s="46" t="s">
        <v>102</v>
      </c>
      <c r="C28" s="47" t="s">
        <v>103</v>
      </c>
      <c r="D28" s="48">
        <v>183040</v>
      </c>
      <c r="E28" s="48">
        <v>100000</v>
      </c>
      <c r="F28" s="9">
        <v>33.125</v>
      </c>
      <c r="G28" s="9">
        <v>9</v>
      </c>
      <c r="H28" s="9">
        <v>11.875</v>
      </c>
      <c r="I28" s="9">
        <v>4.875</v>
      </c>
      <c r="J28" s="9">
        <v>8</v>
      </c>
      <c r="K28" s="9">
        <v>8</v>
      </c>
      <c r="L28" s="9">
        <v>5</v>
      </c>
      <c r="M28" s="9">
        <v>79.875</v>
      </c>
      <c r="N28" s="48">
        <v>100000</v>
      </c>
      <c r="O28" s="49" t="s">
        <v>53</v>
      </c>
      <c r="P28" s="50" t="s">
        <v>51</v>
      </c>
      <c r="Q28" s="49" t="s">
        <v>51</v>
      </c>
      <c r="R28" s="51" t="s">
        <v>104</v>
      </c>
      <c r="S28" s="49" t="s">
        <v>82</v>
      </c>
      <c r="T28" s="51" t="s">
        <v>85</v>
      </c>
      <c r="U28" s="50" t="s">
        <v>96</v>
      </c>
      <c r="W28" s="77"/>
    </row>
    <row r="29" spans="1:79" ht="12.75" customHeight="1" x14ac:dyDescent="0.2">
      <c r="A29" s="27" t="s">
        <v>105</v>
      </c>
      <c r="B29" s="52" t="s">
        <v>106</v>
      </c>
      <c r="C29" s="47" t="s">
        <v>107</v>
      </c>
      <c r="D29" s="48">
        <v>700000</v>
      </c>
      <c r="E29" s="48">
        <v>450000</v>
      </c>
      <c r="F29" s="9">
        <v>36.625</v>
      </c>
      <c r="G29" s="9">
        <v>12</v>
      </c>
      <c r="H29" s="9">
        <v>13.5</v>
      </c>
      <c r="I29" s="9">
        <v>5</v>
      </c>
      <c r="J29" s="9">
        <v>8</v>
      </c>
      <c r="K29" s="9">
        <v>8.875</v>
      </c>
      <c r="L29" s="9">
        <v>4</v>
      </c>
      <c r="M29" s="9">
        <v>88</v>
      </c>
      <c r="N29" s="48">
        <v>450000</v>
      </c>
      <c r="O29" s="49" t="s">
        <v>53</v>
      </c>
      <c r="P29" s="50" t="s">
        <v>51</v>
      </c>
      <c r="Q29" s="49" t="s">
        <v>51</v>
      </c>
      <c r="R29" s="53">
        <v>0.64</v>
      </c>
      <c r="S29" s="49" t="s">
        <v>52</v>
      </c>
      <c r="T29" s="54">
        <v>45473</v>
      </c>
      <c r="U29" s="50" t="s">
        <v>96</v>
      </c>
      <c r="W29" s="77"/>
    </row>
    <row r="30" spans="1:79" ht="12.75" customHeight="1" x14ac:dyDescent="0.2">
      <c r="A30" s="27" t="s">
        <v>108</v>
      </c>
      <c r="B30" s="46" t="s">
        <v>109</v>
      </c>
      <c r="C30" s="47" t="s">
        <v>110</v>
      </c>
      <c r="D30" s="48">
        <v>420000</v>
      </c>
      <c r="E30" s="48">
        <v>350000</v>
      </c>
      <c r="F30" s="9">
        <v>37</v>
      </c>
      <c r="G30" s="9">
        <v>11</v>
      </c>
      <c r="H30" s="9">
        <v>13.625</v>
      </c>
      <c r="I30" s="9">
        <v>5</v>
      </c>
      <c r="J30" s="9">
        <v>7.125</v>
      </c>
      <c r="K30" s="9">
        <v>8.875</v>
      </c>
      <c r="L30" s="9">
        <v>4</v>
      </c>
      <c r="M30" s="9">
        <v>86.625</v>
      </c>
      <c r="N30" s="48">
        <v>315000</v>
      </c>
      <c r="O30" s="49" t="s">
        <v>53</v>
      </c>
      <c r="P30" s="50" t="s">
        <v>51</v>
      </c>
      <c r="Q30" s="49" t="s">
        <v>51</v>
      </c>
      <c r="R30" s="53">
        <v>0.83</v>
      </c>
      <c r="S30" s="49" t="s">
        <v>64</v>
      </c>
      <c r="T30" s="54">
        <v>45688</v>
      </c>
      <c r="U30" s="75">
        <v>45688</v>
      </c>
      <c r="W30" s="77"/>
    </row>
    <row r="31" spans="1:79" ht="12.75" customHeight="1" x14ac:dyDescent="0.2">
      <c r="A31" s="27" t="s">
        <v>111</v>
      </c>
      <c r="B31" s="52" t="s">
        <v>106</v>
      </c>
      <c r="C31" s="47" t="s">
        <v>112</v>
      </c>
      <c r="D31" s="48">
        <v>160000</v>
      </c>
      <c r="E31" s="48">
        <v>100000</v>
      </c>
      <c r="F31" s="9">
        <v>29.625</v>
      </c>
      <c r="G31" s="9">
        <v>11.125</v>
      </c>
      <c r="H31" s="9">
        <v>8.375</v>
      </c>
      <c r="I31" s="9">
        <v>4.875</v>
      </c>
      <c r="J31" s="9">
        <v>5</v>
      </c>
      <c r="K31" s="9">
        <v>5</v>
      </c>
      <c r="L31" s="9">
        <v>4</v>
      </c>
      <c r="M31" s="9">
        <v>68</v>
      </c>
      <c r="N31" s="48">
        <v>0</v>
      </c>
      <c r="O31" s="49" t="s">
        <v>122</v>
      </c>
      <c r="P31" s="50" t="s">
        <v>51</v>
      </c>
      <c r="Q31" s="49" t="s">
        <v>122</v>
      </c>
      <c r="R31" s="53">
        <v>0.63</v>
      </c>
      <c r="S31" s="49" t="s">
        <v>122</v>
      </c>
      <c r="T31" s="54">
        <v>45442</v>
      </c>
      <c r="U31" s="50" t="s">
        <v>122</v>
      </c>
      <c r="W31" s="77"/>
    </row>
    <row r="32" spans="1:79" ht="12.75" customHeight="1" x14ac:dyDescent="0.2">
      <c r="A32" s="27" t="s">
        <v>113</v>
      </c>
      <c r="B32" s="46" t="s">
        <v>71</v>
      </c>
      <c r="C32" s="47" t="s">
        <v>114</v>
      </c>
      <c r="D32" s="48">
        <v>258540</v>
      </c>
      <c r="E32" s="48">
        <v>150000</v>
      </c>
      <c r="F32" s="9">
        <v>34.125</v>
      </c>
      <c r="G32" s="9">
        <v>12</v>
      </c>
      <c r="H32" s="9">
        <v>11.625</v>
      </c>
      <c r="I32" s="9">
        <v>3.875</v>
      </c>
      <c r="J32" s="9">
        <v>5</v>
      </c>
      <c r="K32" s="9">
        <v>6.875</v>
      </c>
      <c r="L32" s="9">
        <v>5</v>
      </c>
      <c r="M32" s="9">
        <v>78.5</v>
      </c>
      <c r="N32" s="48">
        <v>60000</v>
      </c>
      <c r="O32" s="49" t="s">
        <v>53</v>
      </c>
      <c r="P32" s="50" t="s">
        <v>51</v>
      </c>
      <c r="Q32" s="49" t="s">
        <v>51</v>
      </c>
      <c r="R32" s="51" t="s">
        <v>115</v>
      </c>
      <c r="S32" s="49" t="s">
        <v>64</v>
      </c>
      <c r="T32" s="51" t="s">
        <v>100</v>
      </c>
      <c r="U32" s="74" t="s">
        <v>100</v>
      </c>
      <c r="W32" s="77"/>
    </row>
    <row r="33" spans="1:23" ht="12.75" customHeight="1" x14ac:dyDescent="0.2">
      <c r="A33" s="27" t="s">
        <v>116</v>
      </c>
      <c r="B33" s="46" t="s">
        <v>71</v>
      </c>
      <c r="C33" s="47" t="s">
        <v>117</v>
      </c>
      <c r="D33" s="48">
        <v>273540</v>
      </c>
      <c r="E33" s="48">
        <v>180000</v>
      </c>
      <c r="F33" s="9">
        <v>34</v>
      </c>
      <c r="G33" s="9">
        <v>11.125</v>
      </c>
      <c r="H33" s="9">
        <v>11.875</v>
      </c>
      <c r="I33" s="9">
        <v>4.75</v>
      </c>
      <c r="J33" s="9">
        <v>8</v>
      </c>
      <c r="K33" s="9">
        <v>8</v>
      </c>
      <c r="L33" s="9">
        <v>5</v>
      </c>
      <c r="M33" s="9">
        <v>82.75</v>
      </c>
      <c r="N33" s="48">
        <v>180000</v>
      </c>
      <c r="O33" s="49" t="s">
        <v>53</v>
      </c>
      <c r="P33" s="50" t="s">
        <v>51</v>
      </c>
      <c r="Q33" s="49" t="s">
        <v>51</v>
      </c>
      <c r="R33" s="51" t="s">
        <v>118</v>
      </c>
      <c r="S33" s="49" t="s">
        <v>54</v>
      </c>
      <c r="T33" s="51" t="s">
        <v>100</v>
      </c>
      <c r="U33" s="76" t="s">
        <v>100</v>
      </c>
      <c r="W33" s="77"/>
    </row>
    <row r="34" spans="1:23" x14ac:dyDescent="0.2">
      <c r="A34" s="27" t="s">
        <v>119</v>
      </c>
      <c r="B34" s="24" t="s">
        <v>44</v>
      </c>
      <c r="C34" s="56" t="s">
        <v>120</v>
      </c>
      <c r="D34" s="57">
        <v>245000</v>
      </c>
      <c r="E34" s="57">
        <v>150000</v>
      </c>
      <c r="F34" s="58">
        <v>34</v>
      </c>
      <c r="G34" s="16">
        <v>12</v>
      </c>
      <c r="H34" s="16">
        <v>11.875</v>
      </c>
      <c r="I34" s="16">
        <v>4.875</v>
      </c>
      <c r="J34" s="16">
        <v>7</v>
      </c>
      <c r="K34" s="16">
        <v>7</v>
      </c>
      <c r="L34" s="16">
        <v>5</v>
      </c>
      <c r="M34" s="16">
        <v>81.75</v>
      </c>
      <c r="N34" s="59">
        <v>150000</v>
      </c>
      <c r="O34" s="49" t="s">
        <v>53</v>
      </c>
      <c r="P34" s="55" t="s">
        <v>51</v>
      </c>
      <c r="Q34" s="49" t="s">
        <v>51</v>
      </c>
      <c r="R34" s="61">
        <v>0.61</v>
      </c>
      <c r="S34" s="60" t="s">
        <v>54</v>
      </c>
      <c r="T34" s="55" t="s">
        <v>121</v>
      </c>
      <c r="U34" s="55" t="s">
        <v>121</v>
      </c>
      <c r="W34" s="77"/>
    </row>
    <row r="35" spans="1:23" x14ac:dyDescent="0.2">
      <c r="A35" s="27" t="s">
        <v>124</v>
      </c>
      <c r="B35" s="24" t="s">
        <v>125</v>
      </c>
      <c r="C35" s="56" t="s">
        <v>126</v>
      </c>
      <c r="D35" s="57">
        <v>77791</v>
      </c>
      <c r="E35" s="57">
        <v>45000</v>
      </c>
      <c r="F35" s="16">
        <v>30.75</v>
      </c>
      <c r="G35" s="16">
        <v>10.875</v>
      </c>
      <c r="H35" s="16">
        <v>10.375</v>
      </c>
      <c r="I35" s="16">
        <v>4.25</v>
      </c>
      <c r="J35" s="16">
        <v>7.875</v>
      </c>
      <c r="K35" s="16">
        <v>7.25</v>
      </c>
      <c r="L35" s="16">
        <v>4.125</v>
      </c>
      <c r="M35" s="16">
        <v>75.5</v>
      </c>
      <c r="N35" s="57">
        <v>45000</v>
      </c>
      <c r="O35" s="49" t="s">
        <v>53</v>
      </c>
      <c r="P35" s="55" t="s">
        <v>51</v>
      </c>
      <c r="Q35" s="60" t="s">
        <v>51</v>
      </c>
      <c r="R35" s="61">
        <v>0.57999999999999996</v>
      </c>
      <c r="S35" s="60" t="s">
        <v>74</v>
      </c>
      <c r="T35" s="55" t="s">
        <v>100</v>
      </c>
      <c r="U35" s="55" t="s">
        <v>121</v>
      </c>
      <c r="W35" s="77"/>
    </row>
    <row r="36" spans="1:23" x14ac:dyDescent="0.2">
      <c r="A36" s="27" t="s">
        <v>127</v>
      </c>
      <c r="B36" s="81" t="s">
        <v>128</v>
      </c>
      <c r="C36" s="78" t="s">
        <v>129</v>
      </c>
      <c r="D36" s="80">
        <v>574247</v>
      </c>
      <c r="E36" s="80">
        <v>400000</v>
      </c>
      <c r="F36" s="84">
        <v>34.375</v>
      </c>
      <c r="G36" s="84">
        <v>13.375</v>
      </c>
      <c r="H36" s="84">
        <v>13.625</v>
      </c>
      <c r="I36" s="84">
        <v>5</v>
      </c>
      <c r="J36" s="84">
        <v>8.75</v>
      </c>
      <c r="K36" s="84">
        <v>8.875</v>
      </c>
      <c r="L36" s="84">
        <v>4</v>
      </c>
      <c r="M36" s="84">
        <v>88</v>
      </c>
      <c r="N36" s="80">
        <v>400000</v>
      </c>
      <c r="O36" s="49" t="s">
        <v>53</v>
      </c>
      <c r="P36" s="86" t="s">
        <v>51</v>
      </c>
      <c r="Q36" s="85" t="s">
        <v>51</v>
      </c>
      <c r="R36" s="82">
        <v>0.7</v>
      </c>
      <c r="S36" s="85" t="s">
        <v>74</v>
      </c>
      <c r="T36" s="83">
        <v>45580</v>
      </c>
      <c r="U36" s="50" t="s">
        <v>133</v>
      </c>
      <c r="W36" s="77"/>
    </row>
    <row r="37" spans="1:23" x14ac:dyDescent="0.2">
      <c r="A37" s="27" t="s">
        <v>130</v>
      </c>
      <c r="B37" s="87" t="s">
        <v>131</v>
      </c>
      <c r="C37" s="79" t="s">
        <v>132</v>
      </c>
      <c r="D37" s="88">
        <v>168730</v>
      </c>
      <c r="E37" s="88">
        <v>105000</v>
      </c>
      <c r="F37" s="89">
        <v>33.5</v>
      </c>
      <c r="G37" s="89">
        <v>12.75</v>
      </c>
      <c r="H37" s="89">
        <v>12.375</v>
      </c>
      <c r="I37" s="89">
        <v>2.875</v>
      </c>
      <c r="J37" s="89">
        <v>6.5</v>
      </c>
      <c r="K37" s="89">
        <v>5.625</v>
      </c>
      <c r="L37" s="89">
        <v>4</v>
      </c>
      <c r="M37" s="89">
        <v>77.625</v>
      </c>
      <c r="N37" s="88">
        <v>105000</v>
      </c>
      <c r="O37" s="49" t="s">
        <v>53</v>
      </c>
      <c r="P37" s="91" t="s">
        <v>51</v>
      </c>
      <c r="Q37" s="90" t="s">
        <v>51</v>
      </c>
      <c r="R37" s="92">
        <v>0.62</v>
      </c>
      <c r="S37" s="90" t="s">
        <v>55</v>
      </c>
      <c r="T37" s="93">
        <v>45596</v>
      </c>
      <c r="U37" s="50" t="s">
        <v>133</v>
      </c>
      <c r="W37" s="77"/>
    </row>
    <row r="38" spans="1:23" x14ac:dyDescent="0.25">
      <c r="E38" s="6"/>
      <c r="M38" s="2" t="s">
        <v>17</v>
      </c>
      <c r="N38" s="7">
        <f>SUM(N14:N37)</f>
        <v>3553000</v>
      </c>
      <c r="T38" s="73"/>
      <c r="U38" s="73"/>
    </row>
    <row r="39" spans="1:23" x14ac:dyDescent="0.25">
      <c r="N39" s="7">
        <f>4000000-N38</f>
        <v>447000</v>
      </c>
    </row>
  </sheetData>
  <sortState xmlns:xlrd2="http://schemas.microsoft.com/office/spreadsheetml/2017/richdata2" ref="A11:BI40">
    <sortCondition ref="A11"/>
  </sortState>
  <mergeCells count="25">
    <mergeCell ref="R11:R12"/>
    <mergeCell ref="U11:U12"/>
    <mergeCell ref="T11:T12"/>
    <mergeCell ref="S11:S12"/>
    <mergeCell ref="N11:N12"/>
    <mergeCell ref="O11:O12"/>
    <mergeCell ref="P11:P12"/>
    <mergeCell ref="Q11:Q12"/>
    <mergeCell ref="A6:C6"/>
    <mergeCell ref="A11:A13"/>
    <mergeCell ref="B11:B13"/>
    <mergeCell ref="C11:C13"/>
    <mergeCell ref="D11:D13"/>
    <mergeCell ref="E11:E13"/>
    <mergeCell ref="D7:M7"/>
    <mergeCell ref="D8:M8"/>
    <mergeCell ref="F11:F12"/>
    <mergeCell ref="G11:G12"/>
    <mergeCell ref="D9:M9"/>
    <mergeCell ref="H11:H12"/>
    <mergeCell ref="I11:I12"/>
    <mergeCell ref="J11:J12"/>
    <mergeCell ref="K11:K12"/>
    <mergeCell ref="L11:L12"/>
    <mergeCell ref="M11:M12"/>
  </mergeCells>
  <dataValidations count="4">
    <dataValidation type="decimal" operator="lessThanOrEqual" allowBlank="1" showInputMessage="1" showErrorMessage="1" error="max. 40" sqref="G24:L26 F14:F37" xr:uid="{00000000-0002-0000-0000-000000000000}">
      <formula1>40</formula1>
    </dataValidation>
    <dataValidation type="decimal" operator="lessThanOrEqual" allowBlank="1" showInputMessage="1" showErrorMessage="1" error="max. 15" sqref="G14:H23 G27:H37" xr:uid="{00000000-0002-0000-0000-000001000000}">
      <formula1>15</formula1>
    </dataValidation>
    <dataValidation type="decimal" operator="lessThanOrEqual" allowBlank="1" showInputMessage="1" showErrorMessage="1" error="max. 10" sqref="J14:K23 J27:K37" xr:uid="{00000000-0002-0000-0000-000002000000}">
      <formula1>10</formula1>
    </dataValidation>
    <dataValidation type="decimal" operator="lessThanOrEqual" allowBlank="1" showInputMessage="1" showErrorMessage="1" error="max. 5" sqref="L14:L23 I14:I23 L27:L37 I27:I37"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809CC-BD9D-4418-9200-5104D1C4A76D}">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12</v>
      </c>
      <c r="H14" s="9">
        <v>13</v>
      </c>
      <c r="I14" s="9">
        <v>5</v>
      </c>
      <c r="J14" s="9">
        <v>9</v>
      </c>
      <c r="K14" s="9">
        <v>8</v>
      </c>
      <c r="L14" s="9">
        <v>4</v>
      </c>
      <c r="M14" s="9">
        <f>SUM(F14:L14)</f>
        <v>84</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35</v>
      </c>
      <c r="G15" s="9">
        <v>13</v>
      </c>
      <c r="H15" s="9">
        <v>14</v>
      </c>
      <c r="I15" s="9">
        <v>4</v>
      </c>
      <c r="J15" s="9">
        <v>5</v>
      </c>
      <c r="K15" s="9">
        <v>6</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7</v>
      </c>
      <c r="K16" s="9">
        <v>6</v>
      </c>
      <c r="L16" s="9">
        <v>5</v>
      </c>
      <c r="M16" s="9">
        <f t="shared" si="0"/>
        <v>78</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29</v>
      </c>
      <c r="G17" s="9">
        <v>13</v>
      </c>
      <c r="H17" s="9">
        <v>11</v>
      </c>
      <c r="I17" s="9">
        <v>5</v>
      </c>
      <c r="J17" s="9">
        <v>7</v>
      </c>
      <c r="K17" s="9">
        <v>7</v>
      </c>
      <c r="L17" s="9">
        <v>4</v>
      </c>
      <c r="M17" s="9">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34</v>
      </c>
      <c r="G18" s="16">
        <v>12</v>
      </c>
      <c r="H18" s="16">
        <v>0</v>
      </c>
      <c r="I18" s="16">
        <v>5</v>
      </c>
      <c r="J18" s="16">
        <v>6</v>
      </c>
      <c r="K18" s="16">
        <v>8</v>
      </c>
      <c r="L18" s="16">
        <v>4</v>
      </c>
      <c r="M18" s="16">
        <f t="shared" ref="M18:M19" si="1">SUM(F18:L18)</f>
        <v>69</v>
      </c>
    </row>
    <row r="19" spans="1:77" x14ac:dyDescent="0.2">
      <c r="A19" s="18" t="s">
        <v>61</v>
      </c>
      <c r="B19" s="18" t="s">
        <v>62</v>
      </c>
      <c r="C19" s="19" t="s">
        <v>63</v>
      </c>
      <c r="D19" s="20">
        <v>219500</v>
      </c>
      <c r="E19" s="20">
        <v>105000</v>
      </c>
      <c r="F19" s="16">
        <v>35</v>
      </c>
      <c r="G19" s="16">
        <v>10</v>
      </c>
      <c r="H19" s="16">
        <v>12</v>
      </c>
      <c r="I19" s="16">
        <v>5</v>
      </c>
      <c r="J19" s="16">
        <v>9</v>
      </c>
      <c r="K19" s="16">
        <v>8</v>
      </c>
      <c r="L19" s="16">
        <v>3</v>
      </c>
      <c r="M19" s="16">
        <f t="shared" si="1"/>
        <v>82</v>
      </c>
    </row>
    <row r="20" spans="1:77" x14ac:dyDescent="0.2">
      <c r="A20" s="11" t="s">
        <v>67</v>
      </c>
      <c r="B20" s="11" t="s">
        <v>68</v>
      </c>
      <c r="C20" s="22" t="s">
        <v>69</v>
      </c>
      <c r="D20" s="13">
        <v>368250</v>
      </c>
      <c r="E20" s="13">
        <v>200000</v>
      </c>
      <c r="F20" s="9">
        <v>39</v>
      </c>
      <c r="G20" s="9">
        <v>14</v>
      </c>
      <c r="H20" s="9">
        <v>13</v>
      </c>
      <c r="I20" s="9">
        <v>5</v>
      </c>
      <c r="J20" s="9">
        <v>9</v>
      </c>
      <c r="K20" s="9">
        <v>9</v>
      </c>
      <c r="L20" s="9">
        <v>2</v>
      </c>
      <c r="M20" s="9">
        <f t="shared" ref="M20:M21" si="2">SUM(F20:L20)</f>
        <v>91</v>
      </c>
    </row>
    <row r="21" spans="1:77" x14ac:dyDescent="0.2">
      <c r="A21" s="11" t="s">
        <v>70</v>
      </c>
      <c r="B21" s="14" t="s">
        <v>71</v>
      </c>
      <c r="C21" s="23" t="s">
        <v>72</v>
      </c>
      <c r="D21" s="13">
        <v>167500</v>
      </c>
      <c r="E21" s="13">
        <v>78000</v>
      </c>
      <c r="F21" s="9">
        <v>35</v>
      </c>
      <c r="G21" s="9">
        <v>12</v>
      </c>
      <c r="H21" s="9">
        <v>14</v>
      </c>
      <c r="I21" s="9">
        <v>5</v>
      </c>
      <c r="J21" s="9">
        <v>8</v>
      </c>
      <c r="K21" s="9">
        <v>8</v>
      </c>
      <c r="L21" s="9">
        <v>5</v>
      </c>
      <c r="M21" s="9">
        <f t="shared" si="2"/>
        <v>87</v>
      </c>
    </row>
    <row r="22" spans="1:77" x14ac:dyDescent="0.2">
      <c r="A22" s="25" t="s">
        <v>76</v>
      </c>
      <c r="B22" s="24" t="s">
        <v>77</v>
      </c>
      <c r="C22" s="24" t="s">
        <v>78</v>
      </c>
      <c r="D22" s="21">
        <v>88650</v>
      </c>
      <c r="E22" s="21">
        <v>60000</v>
      </c>
      <c r="F22" s="16">
        <v>32</v>
      </c>
      <c r="G22" s="16">
        <v>12</v>
      </c>
      <c r="H22" s="16">
        <v>14</v>
      </c>
      <c r="I22" s="16">
        <v>2</v>
      </c>
      <c r="J22" s="16">
        <v>5</v>
      </c>
      <c r="K22" s="16">
        <v>5</v>
      </c>
      <c r="L22" s="16">
        <v>5</v>
      </c>
      <c r="M22" s="16">
        <f t="shared" ref="M22:M23" si="3">SUM(F22:L22)</f>
        <v>75</v>
      </c>
    </row>
    <row r="23" spans="1:77" x14ac:dyDescent="0.2">
      <c r="A23" s="11" t="s">
        <v>79</v>
      </c>
      <c r="B23" s="11" t="s">
        <v>80</v>
      </c>
      <c r="C23" s="12" t="s">
        <v>81</v>
      </c>
      <c r="D23" s="13">
        <v>212500</v>
      </c>
      <c r="E23" s="13">
        <v>150000</v>
      </c>
      <c r="F23" s="16">
        <v>30</v>
      </c>
      <c r="G23" s="16">
        <v>10</v>
      </c>
      <c r="H23" s="16">
        <v>13</v>
      </c>
      <c r="I23" s="16">
        <v>2</v>
      </c>
      <c r="J23" s="16">
        <v>5</v>
      </c>
      <c r="K23" s="16">
        <v>5</v>
      </c>
      <c r="L23" s="16">
        <v>5</v>
      </c>
      <c r="M23" s="16">
        <f t="shared" si="3"/>
        <v>70</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12</v>
      </c>
      <c r="H27" s="9">
        <v>12</v>
      </c>
      <c r="I27" s="9">
        <v>5</v>
      </c>
      <c r="J27" s="9">
        <v>8</v>
      </c>
      <c r="K27" s="9">
        <v>8</v>
      </c>
      <c r="L27" s="9">
        <v>5</v>
      </c>
      <c r="M27" s="9">
        <f t="shared" ref="M27:M34" si="5">SUM(F27:L27)</f>
        <v>84</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28</v>
      </c>
      <c r="G31" s="9">
        <v>11</v>
      </c>
      <c r="H31" s="9">
        <v>8</v>
      </c>
      <c r="I31" s="9">
        <v>5</v>
      </c>
      <c r="J31" s="9">
        <v>5</v>
      </c>
      <c r="K31" s="9">
        <v>5</v>
      </c>
      <c r="L31" s="9">
        <v>4</v>
      </c>
      <c r="M31" s="9">
        <f t="shared" si="5"/>
        <v>66</v>
      </c>
      <c r="O31" s="44"/>
    </row>
    <row r="32" spans="1:77" ht="12.75" customHeight="1" x14ac:dyDescent="0.2">
      <c r="A32" s="27" t="s">
        <v>113</v>
      </c>
      <c r="B32" s="46" t="s">
        <v>71</v>
      </c>
      <c r="C32" s="47" t="s">
        <v>114</v>
      </c>
      <c r="D32" s="48">
        <v>258540</v>
      </c>
      <c r="E32" s="48">
        <v>150000</v>
      </c>
      <c r="F32" s="9">
        <v>34</v>
      </c>
      <c r="G32" s="9">
        <v>12</v>
      </c>
      <c r="H32" s="9">
        <v>10</v>
      </c>
      <c r="I32" s="9">
        <v>4</v>
      </c>
      <c r="J32" s="9">
        <v>5</v>
      </c>
      <c r="K32" s="9">
        <v>6</v>
      </c>
      <c r="L32" s="9">
        <v>5</v>
      </c>
      <c r="M32" s="9">
        <f t="shared" si="5"/>
        <v>76</v>
      </c>
      <c r="O32" s="44"/>
    </row>
    <row r="33" spans="1:23" ht="12.75" customHeight="1" x14ac:dyDescent="0.2">
      <c r="A33" s="27" t="s">
        <v>116</v>
      </c>
      <c r="B33" s="46" t="s">
        <v>71</v>
      </c>
      <c r="C33" s="47" t="s">
        <v>117</v>
      </c>
      <c r="D33" s="48">
        <v>273540</v>
      </c>
      <c r="E33" s="48">
        <v>180000</v>
      </c>
      <c r="F33" s="9">
        <v>34</v>
      </c>
      <c r="G33" s="9">
        <v>12</v>
      </c>
      <c r="H33" s="9">
        <v>12</v>
      </c>
      <c r="I33" s="9">
        <v>5</v>
      </c>
      <c r="J33" s="9">
        <v>8</v>
      </c>
      <c r="K33" s="9">
        <v>8</v>
      </c>
      <c r="L33" s="9">
        <v>5</v>
      </c>
      <c r="M33" s="9">
        <f t="shared" si="5"/>
        <v>84</v>
      </c>
      <c r="O33" s="44"/>
    </row>
    <row r="34" spans="1:23" x14ac:dyDescent="0.2">
      <c r="A34" s="27" t="s">
        <v>119</v>
      </c>
      <c r="B34" s="24" t="s">
        <v>44</v>
      </c>
      <c r="C34" s="56" t="s">
        <v>120</v>
      </c>
      <c r="D34" s="57">
        <v>245000</v>
      </c>
      <c r="E34" s="57">
        <v>150000</v>
      </c>
      <c r="F34" s="58">
        <v>35</v>
      </c>
      <c r="G34" s="16">
        <v>12</v>
      </c>
      <c r="H34" s="16">
        <v>13</v>
      </c>
      <c r="I34" s="16">
        <v>5</v>
      </c>
      <c r="J34" s="16">
        <v>7</v>
      </c>
      <c r="K34" s="16">
        <v>7</v>
      </c>
      <c r="L34" s="16">
        <v>5</v>
      </c>
      <c r="M34" s="16">
        <f t="shared" si="5"/>
        <v>84</v>
      </c>
    </row>
    <row r="35" spans="1:23"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75</v>
      </c>
    </row>
    <row r="36" spans="1:23" x14ac:dyDescent="0.2">
      <c r="A36" s="27" t="s">
        <v>127</v>
      </c>
      <c r="B36" s="81" t="s">
        <v>128</v>
      </c>
      <c r="C36" s="78" t="s">
        <v>129</v>
      </c>
      <c r="D36" s="80">
        <v>574247</v>
      </c>
      <c r="E36" s="80">
        <v>400000</v>
      </c>
      <c r="F36" s="84">
        <v>36</v>
      </c>
      <c r="G36" s="84">
        <v>13</v>
      </c>
      <c r="H36" s="84">
        <v>14</v>
      </c>
      <c r="I36" s="84">
        <v>5</v>
      </c>
      <c r="J36" s="84">
        <v>9</v>
      </c>
      <c r="K36" s="84">
        <v>9</v>
      </c>
      <c r="L36" s="84">
        <v>4</v>
      </c>
      <c r="M36" s="16">
        <f>SUM(F36:L36)</f>
        <v>90</v>
      </c>
      <c r="W36" s="77"/>
    </row>
    <row r="37" spans="1:23" x14ac:dyDescent="0.2">
      <c r="A37" s="27" t="s">
        <v>130</v>
      </c>
      <c r="B37" s="87" t="s">
        <v>131</v>
      </c>
      <c r="C37" s="79" t="s">
        <v>132</v>
      </c>
      <c r="D37" s="88">
        <v>168730</v>
      </c>
      <c r="E37" s="88">
        <v>105000</v>
      </c>
      <c r="F37" s="89">
        <v>35</v>
      </c>
      <c r="G37" s="89">
        <v>14</v>
      </c>
      <c r="H37" s="89">
        <v>13</v>
      </c>
      <c r="I37" s="89">
        <v>3</v>
      </c>
      <c r="J37" s="89">
        <v>7</v>
      </c>
      <c r="K37" s="89">
        <v>7</v>
      </c>
      <c r="L37" s="89">
        <v>4</v>
      </c>
      <c r="M37" s="16">
        <f>SUM(F37:L37)</f>
        <v>83</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37 G24:L26 G35:L37" xr:uid="{35826302-7FEA-49AC-9C4A-5208B7CC8A0A}">
      <formula1>40</formula1>
    </dataValidation>
    <dataValidation type="decimal" operator="lessThanOrEqual" allowBlank="1" showInputMessage="1" showErrorMessage="1" error="max. 15" sqref="G14:H23 G27:H34" xr:uid="{913D9BB2-6CEA-4E35-9C00-F0A3CEF896C1}">
      <formula1>15</formula1>
    </dataValidation>
    <dataValidation type="decimal" operator="lessThanOrEqual" allowBlank="1" showInputMessage="1" showErrorMessage="1" error="max. 10" sqref="J14:K23 J27:K34" xr:uid="{0B80F536-5E26-413F-AC7D-B59B9B448A6F}">
      <formula1>10</formula1>
    </dataValidation>
    <dataValidation type="decimal" operator="lessThanOrEqual" allowBlank="1" showInputMessage="1" showErrorMessage="1" error="max. 5" sqref="I14:I23 L14:L23 L27:L34 I27:I34" xr:uid="{7499D020-D1FD-4218-AC84-152F60097836}">
      <formula1>5</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477A7-A081-420D-A13B-B3813AFBA673}">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12</v>
      </c>
      <c r="I14" s="9">
        <v>4</v>
      </c>
      <c r="J14" s="9">
        <v>9</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9</v>
      </c>
      <c r="K15" s="9">
        <v>10</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32</v>
      </c>
      <c r="G16" s="9">
        <v>12</v>
      </c>
      <c r="H16" s="9">
        <v>12</v>
      </c>
      <c r="I16" s="9">
        <v>4</v>
      </c>
      <c r="J16" s="9">
        <v>8</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4</v>
      </c>
      <c r="J17" s="9">
        <v>8</v>
      </c>
      <c r="K17" s="9">
        <v>8</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26</v>
      </c>
      <c r="G18" s="16">
        <v>11</v>
      </c>
      <c r="H18" s="16">
        <v>3</v>
      </c>
      <c r="I18" s="16">
        <v>5</v>
      </c>
      <c r="J18" s="16">
        <v>6</v>
      </c>
      <c r="K18" s="16">
        <v>9</v>
      </c>
      <c r="L18" s="16">
        <v>4</v>
      </c>
      <c r="M18" s="16">
        <f t="shared" ref="M18:M19" si="1">SUM(F18:L18)</f>
        <v>64</v>
      </c>
    </row>
    <row r="19" spans="1:77" x14ac:dyDescent="0.2">
      <c r="A19" s="18" t="s">
        <v>61</v>
      </c>
      <c r="B19" s="18" t="s">
        <v>62</v>
      </c>
      <c r="C19" s="19" t="s">
        <v>63</v>
      </c>
      <c r="D19" s="20">
        <v>219500</v>
      </c>
      <c r="E19" s="20">
        <v>105000</v>
      </c>
      <c r="F19" s="16">
        <v>36</v>
      </c>
      <c r="G19" s="16">
        <v>10</v>
      </c>
      <c r="H19" s="16">
        <v>12</v>
      </c>
      <c r="I19" s="16">
        <v>5</v>
      </c>
      <c r="J19" s="16">
        <v>8</v>
      </c>
      <c r="K19" s="16">
        <v>9</v>
      </c>
      <c r="L19" s="16">
        <v>3</v>
      </c>
      <c r="M19" s="16">
        <f t="shared" si="1"/>
        <v>83</v>
      </c>
    </row>
    <row r="20" spans="1:77" x14ac:dyDescent="0.2">
      <c r="A20" s="11" t="s">
        <v>67</v>
      </c>
      <c r="B20" s="11" t="s">
        <v>68</v>
      </c>
      <c r="C20" s="22" t="s">
        <v>69</v>
      </c>
      <c r="D20" s="13">
        <v>368250</v>
      </c>
      <c r="E20" s="13">
        <v>200000</v>
      </c>
      <c r="F20" s="9">
        <v>35</v>
      </c>
      <c r="G20" s="9">
        <v>13</v>
      </c>
      <c r="H20" s="9">
        <v>13</v>
      </c>
      <c r="I20" s="9">
        <v>4</v>
      </c>
      <c r="J20" s="9">
        <v>8</v>
      </c>
      <c r="K20" s="9">
        <v>8</v>
      </c>
      <c r="L20" s="9">
        <v>2</v>
      </c>
      <c r="M20" s="9">
        <f t="shared" ref="M20:M21" si="2">SUM(F20:L20)</f>
        <v>83</v>
      </c>
    </row>
    <row r="21" spans="1:77" x14ac:dyDescent="0.2">
      <c r="A21" s="11" t="s">
        <v>70</v>
      </c>
      <c r="B21" s="14" t="s">
        <v>71</v>
      </c>
      <c r="C21" s="23" t="s">
        <v>72</v>
      </c>
      <c r="D21" s="13">
        <v>167500</v>
      </c>
      <c r="E21" s="13">
        <v>78000</v>
      </c>
      <c r="F21" s="9">
        <v>35</v>
      </c>
      <c r="G21" s="9">
        <v>13</v>
      </c>
      <c r="H21" s="9">
        <v>13</v>
      </c>
      <c r="I21" s="9">
        <v>4</v>
      </c>
      <c r="J21" s="9">
        <v>8</v>
      </c>
      <c r="K21" s="9">
        <v>8</v>
      </c>
      <c r="L21" s="9">
        <v>5</v>
      </c>
      <c r="M21" s="9">
        <f t="shared" si="2"/>
        <v>86</v>
      </c>
    </row>
    <row r="22" spans="1:77" x14ac:dyDescent="0.2">
      <c r="A22" s="25" t="s">
        <v>76</v>
      </c>
      <c r="B22" s="24" t="s">
        <v>77</v>
      </c>
      <c r="C22" s="24" t="s">
        <v>78</v>
      </c>
      <c r="D22" s="21">
        <v>88650</v>
      </c>
      <c r="E22" s="21">
        <v>60000</v>
      </c>
      <c r="F22" s="16">
        <v>32</v>
      </c>
      <c r="G22" s="16">
        <v>12</v>
      </c>
      <c r="H22" s="16">
        <v>12</v>
      </c>
      <c r="I22" s="16">
        <v>5</v>
      </c>
      <c r="J22" s="16">
        <v>6</v>
      </c>
      <c r="K22" s="16">
        <v>6</v>
      </c>
      <c r="L22" s="16">
        <v>5</v>
      </c>
      <c r="M22" s="16">
        <f t="shared" ref="M22:M23" si="3">SUM(F22:L22)</f>
        <v>78</v>
      </c>
    </row>
    <row r="23" spans="1:77" x14ac:dyDescent="0.2">
      <c r="A23" s="11" t="s">
        <v>79</v>
      </c>
      <c r="B23" s="11" t="s">
        <v>80</v>
      </c>
      <c r="C23" s="12" t="s">
        <v>81</v>
      </c>
      <c r="D23" s="13">
        <v>212500</v>
      </c>
      <c r="E23" s="13">
        <v>150000</v>
      </c>
      <c r="F23" s="16">
        <v>30</v>
      </c>
      <c r="G23" s="16">
        <v>12</v>
      </c>
      <c r="H23" s="16">
        <v>10</v>
      </c>
      <c r="I23" s="16">
        <v>5</v>
      </c>
      <c r="J23" s="16">
        <v>6</v>
      </c>
      <c r="K23" s="16">
        <v>6</v>
      </c>
      <c r="L23" s="16">
        <v>5</v>
      </c>
      <c r="M23" s="16">
        <f t="shared" si="3"/>
        <v>74</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75</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34</v>
      </c>
      <c r="G35" s="16">
        <v>12</v>
      </c>
      <c r="H35" s="16">
        <v>12</v>
      </c>
      <c r="I35" s="16">
        <v>5</v>
      </c>
      <c r="J35" s="16">
        <v>8</v>
      </c>
      <c r="K35" s="16">
        <v>9</v>
      </c>
      <c r="L35" s="16">
        <v>5</v>
      </c>
      <c r="M35" s="16">
        <f>SUM(F35:L35)</f>
        <v>85</v>
      </c>
    </row>
    <row r="36" spans="1:23" x14ac:dyDescent="0.2">
      <c r="A36" s="27" t="s">
        <v>127</v>
      </c>
      <c r="B36" s="81" t="s">
        <v>128</v>
      </c>
      <c r="C36" s="78" t="s">
        <v>129</v>
      </c>
      <c r="D36" s="80">
        <v>574247</v>
      </c>
      <c r="E36" s="80">
        <v>400000</v>
      </c>
      <c r="F36" s="84">
        <v>35</v>
      </c>
      <c r="G36" s="84">
        <v>12</v>
      </c>
      <c r="H36" s="84">
        <v>14</v>
      </c>
      <c r="I36" s="84">
        <v>5</v>
      </c>
      <c r="J36" s="84">
        <v>8</v>
      </c>
      <c r="K36" s="84">
        <v>8</v>
      </c>
      <c r="L36" s="84">
        <v>4</v>
      </c>
      <c r="M36" s="16">
        <f>SUM(F36:L36)</f>
        <v>86</v>
      </c>
      <c r="W36" s="77"/>
    </row>
    <row r="37" spans="1:23" x14ac:dyDescent="0.2">
      <c r="A37" s="27" t="s">
        <v>130</v>
      </c>
      <c r="B37" s="87" t="s">
        <v>131</v>
      </c>
      <c r="C37" s="79" t="s">
        <v>132</v>
      </c>
      <c r="D37" s="88">
        <v>168730</v>
      </c>
      <c r="E37" s="88">
        <v>105000</v>
      </c>
      <c r="F37" s="89">
        <v>33</v>
      </c>
      <c r="G37" s="89">
        <v>10</v>
      </c>
      <c r="H37" s="89">
        <v>12</v>
      </c>
      <c r="I37" s="89">
        <v>2</v>
      </c>
      <c r="J37" s="89">
        <v>6</v>
      </c>
      <c r="K37" s="89">
        <v>6</v>
      </c>
      <c r="L37" s="89">
        <v>4</v>
      </c>
      <c r="M37" s="16">
        <f>SUM(F37:L37)</f>
        <v>73</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37 G24:L26 G36:L37" xr:uid="{CED0FB1C-CFF4-4C69-88ED-CF19F1B724CB}">
      <formula1>40</formula1>
    </dataValidation>
    <dataValidation type="decimal" operator="lessThanOrEqual" allowBlank="1" showInputMessage="1" showErrorMessage="1" error="max. 15" sqref="G14:H23 G27:H35" xr:uid="{0CA25F5B-7EF8-4D5E-B74C-9BF6E069CF03}">
      <formula1>15</formula1>
    </dataValidation>
    <dataValidation type="decimal" operator="lessThanOrEqual" allowBlank="1" showInputMessage="1" showErrorMessage="1" error="max. 10" sqref="J14:K23 J27:K35" xr:uid="{DDC5617C-A645-4173-B8F0-8B0154D2F9F0}">
      <formula1>10</formula1>
    </dataValidation>
    <dataValidation type="decimal" operator="lessThanOrEqual" allowBlank="1" showInputMessage="1" showErrorMessage="1" error="max. 5" sqref="I14:I23 L14:L23 I27:I35 L27:L35" xr:uid="{F496CC3E-0908-4B14-AF2A-B2A6D7F39B04}">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8A56-0EAF-4B51-B99F-06A5F83C5547}">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4.5703125" style="2" bestFit="1"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12</v>
      </c>
      <c r="H14" s="9">
        <v>13</v>
      </c>
      <c r="I14" s="9">
        <v>5</v>
      </c>
      <c r="J14" s="9">
        <v>8</v>
      </c>
      <c r="K14" s="9">
        <v>8</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12</v>
      </c>
      <c r="I15" s="9">
        <v>4</v>
      </c>
      <c r="J15" s="9">
        <v>8</v>
      </c>
      <c r="K15" s="9">
        <v>8</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12</v>
      </c>
      <c r="I16" s="9">
        <v>5</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15</v>
      </c>
      <c r="I17" s="9">
        <v>5</v>
      </c>
      <c r="J17" s="9">
        <v>10</v>
      </c>
      <c r="K17" s="9">
        <v>10</v>
      </c>
      <c r="L17" s="9">
        <v>4</v>
      </c>
      <c r="M17" s="9">
        <f t="shared" si="0"/>
        <v>86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12</v>
      </c>
      <c r="H18" s="16">
        <v>3</v>
      </c>
      <c r="I18" s="16">
        <v>5</v>
      </c>
      <c r="J18" s="16">
        <v>5</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10</v>
      </c>
      <c r="I19" s="16">
        <v>5</v>
      </c>
      <c r="J19" s="16">
        <v>8</v>
      </c>
      <c r="K19" s="16">
        <v>8</v>
      </c>
      <c r="L19" s="16">
        <v>3</v>
      </c>
      <c r="M19" s="16">
        <f t="shared" si="1"/>
        <v>75</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37</v>
      </c>
      <c r="G21" s="9">
        <v>13</v>
      </c>
      <c r="H21" s="9">
        <v>14</v>
      </c>
      <c r="I21" s="9">
        <v>5</v>
      </c>
      <c r="J21" s="9">
        <v>9</v>
      </c>
      <c r="K21" s="9">
        <v>9</v>
      </c>
      <c r="L21" s="9">
        <v>5</v>
      </c>
      <c r="M21" s="9">
        <f t="shared" si="2"/>
        <v>92</v>
      </c>
    </row>
    <row r="22" spans="1:77" x14ac:dyDescent="0.2">
      <c r="A22" s="25" t="s">
        <v>76</v>
      </c>
      <c r="B22" s="24" t="s">
        <v>77</v>
      </c>
      <c r="C22" s="24" t="s">
        <v>78</v>
      </c>
      <c r="D22" s="21">
        <v>88650</v>
      </c>
      <c r="E22" s="21">
        <v>60000</v>
      </c>
      <c r="F22" s="16">
        <v>30</v>
      </c>
      <c r="G22" s="16">
        <v>12</v>
      </c>
      <c r="H22" s="16">
        <v>12</v>
      </c>
      <c r="I22" s="16">
        <v>3</v>
      </c>
      <c r="J22" s="16">
        <v>6</v>
      </c>
      <c r="K22" s="16">
        <v>6</v>
      </c>
      <c r="L22" s="16">
        <v>5</v>
      </c>
      <c r="M22" s="16">
        <f t="shared" ref="M22:M23" si="3">SUM(F22:L22)</f>
        <v>74</v>
      </c>
    </row>
    <row r="23" spans="1:77" x14ac:dyDescent="0.2">
      <c r="A23" s="11" t="s">
        <v>79</v>
      </c>
      <c r="B23" s="11" t="s">
        <v>80</v>
      </c>
      <c r="C23" s="12" t="s">
        <v>81</v>
      </c>
      <c r="D23" s="13">
        <v>212500</v>
      </c>
      <c r="E23" s="13">
        <v>150000</v>
      </c>
      <c r="F23" s="16">
        <v>32</v>
      </c>
      <c r="G23" s="16">
        <v>13</v>
      </c>
      <c r="H23" s="16">
        <v>13</v>
      </c>
      <c r="I23" s="16">
        <v>4</v>
      </c>
      <c r="J23" s="16">
        <v>5</v>
      </c>
      <c r="K23" s="16">
        <v>9</v>
      </c>
      <c r="L23" s="16">
        <v>5</v>
      </c>
      <c r="M23" s="16">
        <f t="shared" si="3"/>
        <v>81</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34</v>
      </c>
      <c r="G29" s="9">
        <v>12</v>
      </c>
      <c r="H29" s="9">
        <v>12</v>
      </c>
      <c r="I29" s="9">
        <v>5</v>
      </c>
      <c r="J29" s="9">
        <v>8</v>
      </c>
      <c r="K29" s="9">
        <v>9</v>
      </c>
      <c r="L29" s="9">
        <v>4</v>
      </c>
      <c r="M29" s="9">
        <f t="shared" si="5"/>
        <v>84</v>
      </c>
      <c r="O29" s="44"/>
    </row>
    <row r="30" spans="1:77" ht="12.75" customHeight="1" x14ac:dyDescent="0.2">
      <c r="A30" s="27" t="s">
        <v>108</v>
      </c>
      <c r="B30" s="46" t="s">
        <v>109</v>
      </c>
      <c r="C30" s="47" t="s">
        <v>110</v>
      </c>
      <c r="D30" s="48">
        <v>420000</v>
      </c>
      <c r="E30" s="48">
        <v>350000</v>
      </c>
      <c r="F30" s="9">
        <v>37</v>
      </c>
      <c r="G30" s="9">
        <v>11</v>
      </c>
      <c r="H30" s="9">
        <v>12</v>
      </c>
      <c r="I30" s="9">
        <v>5</v>
      </c>
      <c r="J30" s="9">
        <v>7</v>
      </c>
      <c r="K30" s="9">
        <v>9</v>
      </c>
      <c r="L30" s="9">
        <v>4</v>
      </c>
      <c r="M30" s="9">
        <f t="shared" si="5"/>
        <v>85</v>
      </c>
      <c r="O30" s="44"/>
    </row>
    <row r="31" spans="1:77" ht="12.75" customHeight="1" x14ac:dyDescent="0.2">
      <c r="A31" s="27" t="s">
        <v>111</v>
      </c>
      <c r="B31" s="52" t="s">
        <v>106</v>
      </c>
      <c r="C31" s="47" t="s">
        <v>112</v>
      </c>
      <c r="D31" s="48">
        <v>160000</v>
      </c>
      <c r="E31" s="48">
        <v>100000</v>
      </c>
      <c r="F31" s="9">
        <v>30</v>
      </c>
      <c r="G31" s="9">
        <v>11</v>
      </c>
      <c r="H31" s="9">
        <v>11</v>
      </c>
      <c r="I31" s="9">
        <v>5</v>
      </c>
      <c r="J31" s="9">
        <v>5</v>
      </c>
      <c r="K31" s="9">
        <v>5</v>
      </c>
      <c r="L31" s="9">
        <v>4</v>
      </c>
      <c r="M31" s="9">
        <f t="shared" si="5"/>
        <v>71</v>
      </c>
      <c r="O31" s="44"/>
    </row>
    <row r="32" spans="1:77" ht="12.75" customHeight="1" x14ac:dyDescent="0.2">
      <c r="A32" s="27" t="s">
        <v>113</v>
      </c>
      <c r="B32" s="46" t="s">
        <v>71</v>
      </c>
      <c r="C32" s="47" t="s">
        <v>114</v>
      </c>
      <c r="D32" s="48">
        <v>258540</v>
      </c>
      <c r="E32" s="48">
        <v>150000</v>
      </c>
      <c r="F32" s="9">
        <v>34</v>
      </c>
      <c r="G32" s="9">
        <v>12</v>
      </c>
      <c r="H32" s="9">
        <v>11</v>
      </c>
      <c r="I32" s="9">
        <v>4</v>
      </c>
      <c r="J32" s="9">
        <v>5</v>
      </c>
      <c r="K32" s="9">
        <v>7</v>
      </c>
      <c r="L32" s="9">
        <v>5</v>
      </c>
      <c r="M32" s="9">
        <f t="shared" si="5"/>
        <v>78</v>
      </c>
      <c r="O32" s="44"/>
    </row>
    <row r="33" spans="1:23" ht="12.75" customHeight="1" x14ac:dyDescent="0.2">
      <c r="A33" s="27" t="s">
        <v>116</v>
      </c>
      <c r="B33" s="46" t="s">
        <v>71</v>
      </c>
      <c r="C33" s="47" t="s">
        <v>117</v>
      </c>
      <c r="D33" s="48">
        <v>273540</v>
      </c>
      <c r="E33" s="48">
        <v>180000</v>
      </c>
      <c r="F33" s="9">
        <v>34</v>
      </c>
      <c r="G33" s="9">
        <v>11</v>
      </c>
      <c r="H33" s="9">
        <v>11</v>
      </c>
      <c r="I33" s="9">
        <v>5</v>
      </c>
      <c r="J33" s="9">
        <v>8</v>
      </c>
      <c r="K33" s="9">
        <v>8</v>
      </c>
      <c r="L33" s="9">
        <v>5</v>
      </c>
      <c r="M33" s="9">
        <f t="shared" si="5"/>
        <v>82</v>
      </c>
      <c r="O33" s="44"/>
    </row>
    <row r="34" spans="1:23"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23" x14ac:dyDescent="0.2">
      <c r="A35" s="27" t="s">
        <v>124</v>
      </c>
      <c r="B35" s="24" t="s">
        <v>125</v>
      </c>
      <c r="C35" s="56" t="s">
        <v>126</v>
      </c>
      <c r="D35" s="57">
        <v>77791</v>
      </c>
      <c r="E35" s="57">
        <v>45000</v>
      </c>
      <c r="F35" s="16">
        <v>30</v>
      </c>
      <c r="G35" s="16">
        <v>13</v>
      </c>
      <c r="H35" s="16">
        <v>11</v>
      </c>
      <c r="I35" s="16">
        <v>5</v>
      </c>
      <c r="J35" s="16">
        <v>10</v>
      </c>
      <c r="K35" s="16">
        <v>10</v>
      </c>
      <c r="L35" s="16">
        <v>4</v>
      </c>
      <c r="M35" s="16">
        <f>SUM(F35:L35)</f>
        <v>83</v>
      </c>
    </row>
    <row r="36" spans="1:23" x14ac:dyDescent="0.2">
      <c r="A36" s="27" t="s">
        <v>127</v>
      </c>
      <c r="B36" s="81" t="s">
        <v>128</v>
      </c>
      <c r="C36" s="78" t="s">
        <v>129</v>
      </c>
      <c r="D36" s="80">
        <v>574247</v>
      </c>
      <c r="E36" s="80">
        <v>400000</v>
      </c>
      <c r="F36" s="84">
        <v>30</v>
      </c>
      <c r="G36" s="84">
        <v>13</v>
      </c>
      <c r="H36" s="84">
        <v>14</v>
      </c>
      <c r="I36" s="84">
        <v>5</v>
      </c>
      <c r="J36" s="84">
        <v>9</v>
      </c>
      <c r="K36" s="84">
        <v>9</v>
      </c>
      <c r="L36" s="84">
        <v>4</v>
      </c>
      <c r="M36" s="16">
        <f>SUM(F36:L36)</f>
        <v>84</v>
      </c>
      <c r="W36" s="77"/>
    </row>
    <row r="37" spans="1:23" x14ac:dyDescent="0.2">
      <c r="A37" s="27" t="s">
        <v>130</v>
      </c>
      <c r="B37" s="87" t="s">
        <v>131</v>
      </c>
      <c r="C37" s="79" t="s">
        <v>132</v>
      </c>
      <c r="D37" s="88">
        <v>168730</v>
      </c>
      <c r="E37" s="88">
        <v>105000</v>
      </c>
      <c r="F37" s="89">
        <v>35</v>
      </c>
      <c r="G37" s="89">
        <v>14</v>
      </c>
      <c r="H37" s="89">
        <v>14</v>
      </c>
      <c r="I37" s="89">
        <v>4</v>
      </c>
      <c r="J37" s="89">
        <v>8</v>
      </c>
      <c r="K37" s="89">
        <v>7</v>
      </c>
      <c r="L37" s="89">
        <v>4</v>
      </c>
      <c r="M37" s="16">
        <f>SUM(F37:L37)</f>
        <v>86</v>
      </c>
      <c r="W37" s="77"/>
    </row>
  </sheetData>
  <mergeCells count="17">
    <mergeCell ref="F11:F12"/>
    <mergeCell ref="G11:G12"/>
    <mergeCell ref="H11:H12"/>
    <mergeCell ref="I11:I12"/>
    <mergeCell ref="J11:J12"/>
    <mergeCell ref="A6:C6"/>
    <mergeCell ref="D7:M7"/>
    <mergeCell ref="D8:M8"/>
    <mergeCell ref="D9:M9"/>
    <mergeCell ref="A11:A13"/>
    <mergeCell ref="B11:B13"/>
    <mergeCell ref="C11:C13"/>
    <mergeCell ref="D11:D13"/>
    <mergeCell ref="E11:E13"/>
    <mergeCell ref="K11:K12"/>
    <mergeCell ref="L11:L12"/>
    <mergeCell ref="M11:M12"/>
  </mergeCells>
  <dataValidations count="4">
    <dataValidation type="decimal" operator="lessThanOrEqual" allowBlank="1" showInputMessage="1" showErrorMessage="1" error="max. 5" sqref="I14:I23 L14:L23 I27:I35 L27:L35" xr:uid="{451AC300-F572-43F5-9DA9-32CF6A31A666}">
      <formula1>5</formula1>
    </dataValidation>
    <dataValidation type="decimal" operator="lessThanOrEqual" allowBlank="1" showInputMessage="1" showErrorMessage="1" error="max. 10" sqref="J14:K23 J27:K35" xr:uid="{1B85AA58-1CD3-4E13-9733-02D585FB3A18}">
      <formula1>10</formula1>
    </dataValidation>
    <dataValidation type="decimal" operator="lessThanOrEqual" allowBlank="1" showInputMessage="1" showErrorMessage="1" error="max. 15" sqref="G14:H23 G27:H35" xr:uid="{6EC2EFC1-B649-4927-AA38-0B3A564C4F35}">
      <formula1>15</formula1>
    </dataValidation>
    <dataValidation type="decimal" operator="lessThanOrEqual" allowBlank="1" showInputMessage="1" showErrorMessage="1" error="max. 40" sqref="G24:L26 F14:F37 G36:L37" xr:uid="{BBE5E055-90DD-4351-B497-66EAA174E7EE}">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C0167-5FD3-4698-A9F4-02925AADC087}">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13</v>
      </c>
      <c r="I14" s="9">
        <v>5</v>
      </c>
      <c r="J14" s="9">
        <v>8</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6</v>
      </c>
      <c r="K15" s="9">
        <v>8</v>
      </c>
      <c r="L15" s="9">
        <v>5</v>
      </c>
      <c r="M15" s="9">
        <f t="shared" ref="M15:M17" si="0">SUM(F15:L15)</f>
        <v>82</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13</v>
      </c>
      <c r="I16" s="9">
        <v>4</v>
      </c>
      <c r="J16" s="9">
        <v>6</v>
      </c>
      <c r="K16" s="9">
        <v>8</v>
      </c>
      <c r="L16" s="9">
        <v>5</v>
      </c>
      <c r="M16" s="9">
        <f t="shared" si="0"/>
        <v>83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25</v>
      </c>
      <c r="G17" s="9">
        <v>12</v>
      </c>
      <c r="H17" s="9">
        <v>10</v>
      </c>
      <c r="I17" s="9">
        <v>5</v>
      </c>
      <c r="J17" s="9">
        <v>7</v>
      </c>
      <c r="K17" s="9">
        <v>7</v>
      </c>
      <c r="L17" s="9">
        <v>4</v>
      </c>
      <c r="M17" s="9">
        <f t="shared" si="0"/>
        <v>70</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5</v>
      </c>
      <c r="I18" s="16">
        <v>5</v>
      </c>
      <c r="J18" s="16">
        <v>5</v>
      </c>
      <c r="K18" s="16">
        <v>8</v>
      </c>
      <c r="L18" s="16">
        <v>4</v>
      </c>
      <c r="M18" s="16">
        <f t="shared" ref="M18:M19" si="1">SUM(F18:L18)</f>
        <v>65</v>
      </c>
    </row>
    <row r="19" spans="1:77" x14ac:dyDescent="0.2">
      <c r="A19" s="18" t="s">
        <v>61</v>
      </c>
      <c r="B19" s="18" t="s">
        <v>62</v>
      </c>
      <c r="C19" s="19" t="s">
        <v>63</v>
      </c>
      <c r="D19" s="20">
        <v>219500</v>
      </c>
      <c r="E19" s="20">
        <v>105000</v>
      </c>
      <c r="F19" s="16">
        <v>33</v>
      </c>
      <c r="G19" s="16">
        <v>12</v>
      </c>
      <c r="H19" s="16">
        <v>12</v>
      </c>
      <c r="I19" s="16">
        <v>5</v>
      </c>
      <c r="J19" s="16">
        <v>9</v>
      </c>
      <c r="K19" s="16">
        <v>8</v>
      </c>
      <c r="L19" s="16">
        <v>3</v>
      </c>
      <c r="M19" s="16">
        <f t="shared" si="1"/>
        <v>82</v>
      </c>
    </row>
    <row r="20" spans="1:77" x14ac:dyDescent="0.2">
      <c r="A20" s="11" t="s">
        <v>67</v>
      </c>
      <c r="B20" s="11" t="s">
        <v>68</v>
      </c>
      <c r="C20" s="22" t="s">
        <v>69</v>
      </c>
      <c r="D20" s="13">
        <v>368250</v>
      </c>
      <c r="E20" s="13">
        <v>200000</v>
      </c>
      <c r="F20" s="9">
        <v>38</v>
      </c>
      <c r="G20" s="9">
        <v>13</v>
      </c>
      <c r="H20" s="9">
        <v>14</v>
      </c>
      <c r="I20" s="9">
        <v>5</v>
      </c>
      <c r="J20" s="9">
        <v>9</v>
      </c>
      <c r="K20" s="9">
        <v>10</v>
      </c>
      <c r="L20" s="9">
        <v>2</v>
      </c>
      <c r="M20" s="9">
        <f t="shared" ref="M20:M21" si="2">SUM(F20:L20)</f>
        <v>91</v>
      </c>
    </row>
    <row r="21" spans="1:77" x14ac:dyDescent="0.2">
      <c r="A21" s="11" t="s">
        <v>70</v>
      </c>
      <c r="B21" s="14" t="s">
        <v>71</v>
      </c>
      <c r="C21" s="23" t="s">
        <v>72</v>
      </c>
      <c r="D21" s="13">
        <v>167500</v>
      </c>
      <c r="E21" s="13">
        <v>78000</v>
      </c>
      <c r="F21" s="9">
        <v>36</v>
      </c>
      <c r="G21" s="9">
        <v>13</v>
      </c>
      <c r="H21" s="9">
        <v>13</v>
      </c>
      <c r="I21" s="9">
        <v>5</v>
      </c>
      <c r="J21" s="9">
        <v>9</v>
      </c>
      <c r="K21" s="9">
        <v>9</v>
      </c>
      <c r="L21" s="9">
        <v>5</v>
      </c>
      <c r="M21" s="9">
        <f t="shared" si="2"/>
        <v>90</v>
      </c>
    </row>
    <row r="22" spans="1:77" x14ac:dyDescent="0.2">
      <c r="A22" s="25" t="s">
        <v>76</v>
      </c>
      <c r="B22" s="24" t="s">
        <v>77</v>
      </c>
      <c r="C22" s="24" t="s">
        <v>78</v>
      </c>
      <c r="D22" s="21">
        <v>88650</v>
      </c>
      <c r="E22" s="21">
        <v>60000</v>
      </c>
      <c r="F22" s="16">
        <v>33</v>
      </c>
      <c r="G22" s="16">
        <v>13</v>
      </c>
      <c r="H22" s="16">
        <v>12</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0</v>
      </c>
      <c r="G24" s="9">
        <v>0</v>
      </c>
      <c r="H24" s="9">
        <v>0</v>
      </c>
      <c r="I24" s="9">
        <v>0</v>
      </c>
      <c r="J24" s="9">
        <v>0</v>
      </c>
      <c r="K24" s="9">
        <v>0</v>
      </c>
      <c r="L24" s="9">
        <v>0</v>
      </c>
      <c r="M24" s="9">
        <f t="shared" ref="M24:M26" si="4">SUM(F24:L24)</f>
        <v>0</v>
      </c>
      <c r="N24" s="2" t="s">
        <v>66</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4"/>
        <v>0</v>
      </c>
      <c r="N25" s="2" t="s">
        <v>66</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4"/>
        <v>0</v>
      </c>
      <c r="N26" s="2" t="s">
        <v>66</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5">SUM(F27:L27)</f>
        <v>0</v>
      </c>
      <c r="N27" s="2" t="s">
        <v>66</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5"/>
        <v>0</v>
      </c>
      <c r="N28" s="2" t="s">
        <v>66</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5"/>
        <v>0</v>
      </c>
      <c r="N29" s="2" t="s">
        <v>66</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5"/>
        <v>0</v>
      </c>
      <c r="N30" s="2" t="s">
        <v>66</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5"/>
        <v>0</v>
      </c>
      <c r="N31" s="2" t="s">
        <v>66</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5"/>
        <v>0</v>
      </c>
      <c r="N32" s="2" t="s">
        <v>66</v>
      </c>
      <c r="O32" s="44"/>
    </row>
    <row r="33" spans="1:23"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5"/>
        <v>0</v>
      </c>
      <c r="N33" s="2" t="s">
        <v>66</v>
      </c>
      <c r="O33" s="44"/>
    </row>
    <row r="34" spans="1:23" x14ac:dyDescent="0.2">
      <c r="A34" s="27" t="s">
        <v>119</v>
      </c>
      <c r="B34" s="24" t="s">
        <v>44</v>
      </c>
      <c r="C34" s="56" t="s">
        <v>120</v>
      </c>
      <c r="D34" s="57">
        <v>245000</v>
      </c>
      <c r="E34" s="57">
        <v>150000</v>
      </c>
      <c r="F34" s="9">
        <v>0</v>
      </c>
      <c r="G34" s="9">
        <v>0</v>
      </c>
      <c r="H34" s="9">
        <v>0</v>
      </c>
      <c r="I34" s="9">
        <v>0</v>
      </c>
      <c r="J34" s="9">
        <v>0</v>
      </c>
      <c r="K34" s="9">
        <v>0</v>
      </c>
      <c r="L34" s="9">
        <v>0</v>
      </c>
      <c r="M34" s="16">
        <f t="shared" si="5"/>
        <v>0</v>
      </c>
      <c r="N34" s="2" t="s">
        <v>66</v>
      </c>
    </row>
    <row r="35" spans="1:23" x14ac:dyDescent="0.2">
      <c r="A35" s="27" t="s">
        <v>124</v>
      </c>
      <c r="B35" s="24" t="s">
        <v>125</v>
      </c>
      <c r="C35" s="56" t="s">
        <v>126</v>
      </c>
      <c r="D35" s="57">
        <v>77791</v>
      </c>
      <c r="E35" s="57">
        <v>45000</v>
      </c>
      <c r="F35" s="16">
        <v>0</v>
      </c>
      <c r="G35" s="16">
        <v>0</v>
      </c>
      <c r="H35" s="16">
        <v>0</v>
      </c>
      <c r="I35" s="16">
        <v>0</v>
      </c>
      <c r="J35" s="16">
        <v>0</v>
      </c>
      <c r="K35" s="16">
        <v>0</v>
      </c>
      <c r="L35" s="16">
        <v>0</v>
      </c>
      <c r="M35" s="16">
        <f>SUM(F35:L35)</f>
        <v>0</v>
      </c>
      <c r="N35" s="2" t="s">
        <v>66</v>
      </c>
    </row>
    <row r="36" spans="1:23" x14ac:dyDescent="0.2">
      <c r="A36" s="27" t="s">
        <v>127</v>
      </c>
      <c r="B36" s="81" t="s">
        <v>128</v>
      </c>
      <c r="C36" s="78" t="s">
        <v>129</v>
      </c>
      <c r="D36" s="80">
        <v>574247</v>
      </c>
      <c r="E36" s="80">
        <v>400000</v>
      </c>
      <c r="F36" s="84">
        <v>0</v>
      </c>
      <c r="G36" s="84">
        <v>0</v>
      </c>
      <c r="H36" s="84">
        <v>0</v>
      </c>
      <c r="I36" s="84">
        <v>0</v>
      </c>
      <c r="J36" s="84">
        <v>0</v>
      </c>
      <c r="K36" s="84">
        <v>0</v>
      </c>
      <c r="L36" s="84">
        <v>0</v>
      </c>
      <c r="M36" s="16">
        <f>SUM(F36:L36)</f>
        <v>0</v>
      </c>
      <c r="N36" s="2" t="s">
        <v>66</v>
      </c>
      <c r="W36" s="77"/>
    </row>
    <row r="37" spans="1:23" x14ac:dyDescent="0.2">
      <c r="A37" s="27" t="s">
        <v>130</v>
      </c>
      <c r="B37" s="87" t="s">
        <v>131</v>
      </c>
      <c r="C37" s="79" t="s">
        <v>132</v>
      </c>
      <c r="D37" s="88">
        <v>168730</v>
      </c>
      <c r="E37" s="88">
        <v>105000</v>
      </c>
      <c r="F37" s="89">
        <v>0</v>
      </c>
      <c r="G37" s="89">
        <v>0</v>
      </c>
      <c r="H37" s="89">
        <v>0</v>
      </c>
      <c r="I37" s="89">
        <v>0</v>
      </c>
      <c r="J37" s="89">
        <v>0</v>
      </c>
      <c r="K37" s="89">
        <v>0</v>
      </c>
      <c r="L37" s="89">
        <v>0</v>
      </c>
      <c r="M37" s="16">
        <f>SUM(F37:L37)</f>
        <v>0</v>
      </c>
      <c r="N37" s="2" t="s">
        <v>66</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37 G24:L37" xr:uid="{BB8F3399-7BD3-4A5F-B46E-6EBFA137FF92}">
      <formula1>40</formula1>
    </dataValidation>
    <dataValidation type="decimal" operator="lessThanOrEqual" allowBlank="1" showInputMessage="1" showErrorMessage="1" error="max. 15" sqref="G14:H23" xr:uid="{4E9764CD-F9C7-47D5-B967-F9034F0A25EA}">
      <formula1>15</formula1>
    </dataValidation>
    <dataValidation type="decimal" operator="lessThanOrEqual" allowBlank="1" showInputMessage="1" showErrorMessage="1" error="max. 10" sqref="J14:K23" xr:uid="{31DD6918-1012-45A6-9B2F-84140A20A343}">
      <formula1>10</formula1>
    </dataValidation>
    <dataValidation type="decimal" operator="lessThanOrEqual" allowBlank="1" showInputMessage="1" showErrorMessage="1" error="max. 5" sqref="I14:I23 L14:L23" xr:uid="{8127986A-E1A7-4093-8782-BC8E058F4C45}">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E9C4-14C9-4FFB-90F9-1A3052F29236}">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0</v>
      </c>
      <c r="G14" s="9">
        <v>0</v>
      </c>
      <c r="H14" s="9">
        <v>0</v>
      </c>
      <c r="I14" s="9">
        <v>0</v>
      </c>
      <c r="J14" s="9">
        <v>0</v>
      </c>
      <c r="K14" s="9">
        <v>0</v>
      </c>
      <c r="L14" s="9">
        <v>0</v>
      </c>
      <c r="M14" s="9">
        <f>SUM(F14:L14)</f>
        <v>0</v>
      </c>
      <c r="N14" s="2" t="s">
        <v>75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0</v>
      </c>
      <c r="G15" s="9">
        <v>0</v>
      </c>
      <c r="H15" s="9">
        <v>0</v>
      </c>
      <c r="I15" s="9">
        <v>0</v>
      </c>
      <c r="J15" s="9">
        <v>0</v>
      </c>
      <c r="K15" s="9">
        <v>0</v>
      </c>
      <c r="L15" s="9">
        <v>0</v>
      </c>
      <c r="M15" s="9">
        <f t="shared" ref="M15:M26" si="0">SUM(F15:L15)</f>
        <v>0</v>
      </c>
      <c r="N15" s="2" t="s">
        <v>75</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0</v>
      </c>
      <c r="G16" s="9">
        <v>0</v>
      </c>
      <c r="H16" s="9">
        <v>0</v>
      </c>
      <c r="I16" s="9">
        <v>0</v>
      </c>
      <c r="J16" s="9">
        <v>0</v>
      </c>
      <c r="K16" s="9">
        <v>0</v>
      </c>
      <c r="L16" s="9">
        <v>0</v>
      </c>
      <c r="M16" s="9">
        <f t="shared" si="0"/>
        <v>0</v>
      </c>
      <c r="N16" s="2" t="s">
        <v>75</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0</v>
      </c>
      <c r="G17" s="9">
        <v>0</v>
      </c>
      <c r="H17" s="9">
        <v>0</v>
      </c>
      <c r="I17" s="9">
        <v>0</v>
      </c>
      <c r="J17" s="9">
        <v>0</v>
      </c>
      <c r="K17" s="9">
        <v>0</v>
      </c>
      <c r="L17" s="9">
        <v>0</v>
      </c>
      <c r="M17" s="9">
        <f t="shared" si="0"/>
        <v>0</v>
      </c>
      <c r="N17" s="2" t="s">
        <v>75</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9">
        <v>0</v>
      </c>
      <c r="G18" s="9">
        <v>0</v>
      </c>
      <c r="H18" s="9">
        <v>0</v>
      </c>
      <c r="I18" s="9">
        <v>0</v>
      </c>
      <c r="J18" s="9">
        <v>0</v>
      </c>
      <c r="K18" s="9">
        <v>0</v>
      </c>
      <c r="L18" s="9">
        <v>0</v>
      </c>
      <c r="M18" s="16">
        <f t="shared" si="0"/>
        <v>0</v>
      </c>
      <c r="N18" s="2" t="s">
        <v>75</v>
      </c>
    </row>
    <row r="19" spans="1:77" x14ac:dyDescent="0.2">
      <c r="A19" s="18" t="s">
        <v>61</v>
      </c>
      <c r="B19" s="18" t="s">
        <v>62</v>
      </c>
      <c r="C19" s="19" t="s">
        <v>63</v>
      </c>
      <c r="D19" s="20">
        <v>219500</v>
      </c>
      <c r="E19" s="20">
        <v>105000</v>
      </c>
      <c r="F19" s="9">
        <v>0</v>
      </c>
      <c r="G19" s="9">
        <v>0</v>
      </c>
      <c r="H19" s="9">
        <v>0</v>
      </c>
      <c r="I19" s="9">
        <v>0</v>
      </c>
      <c r="J19" s="9">
        <v>0</v>
      </c>
      <c r="K19" s="9">
        <v>0</v>
      </c>
      <c r="L19" s="9">
        <v>0</v>
      </c>
      <c r="M19" s="16">
        <f t="shared" si="0"/>
        <v>0</v>
      </c>
      <c r="N19" s="2" t="s">
        <v>75</v>
      </c>
    </row>
    <row r="20" spans="1:77" x14ac:dyDescent="0.2">
      <c r="A20" s="11" t="s">
        <v>67</v>
      </c>
      <c r="B20" s="11" t="s">
        <v>68</v>
      </c>
      <c r="C20" s="22" t="s">
        <v>69</v>
      </c>
      <c r="D20" s="13">
        <v>368250</v>
      </c>
      <c r="E20" s="13">
        <v>200000</v>
      </c>
      <c r="F20" s="9">
        <v>0</v>
      </c>
      <c r="G20" s="9">
        <v>0</v>
      </c>
      <c r="H20" s="9">
        <v>0</v>
      </c>
      <c r="I20" s="9">
        <v>0</v>
      </c>
      <c r="J20" s="9">
        <v>0</v>
      </c>
      <c r="K20" s="9">
        <v>0</v>
      </c>
      <c r="L20" s="9">
        <v>0</v>
      </c>
      <c r="M20" s="9">
        <f t="shared" si="0"/>
        <v>0</v>
      </c>
      <c r="N20" s="2" t="s">
        <v>75</v>
      </c>
    </row>
    <row r="21" spans="1:77" x14ac:dyDescent="0.2">
      <c r="A21" s="11" t="s">
        <v>70</v>
      </c>
      <c r="B21" s="14" t="s">
        <v>71</v>
      </c>
      <c r="C21" s="23" t="s">
        <v>72</v>
      </c>
      <c r="D21" s="13">
        <v>167500</v>
      </c>
      <c r="E21" s="13">
        <v>78000</v>
      </c>
      <c r="F21" s="9">
        <v>0</v>
      </c>
      <c r="G21" s="9">
        <v>0</v>
      </c>
      <c r="H21" s="9">
        <v>0</v>
      </c>
      <c r="I21" s="9">
        <v>0</v>
      </c>
      <c r="J21" s="9">
        <v>0</v>
      </c>
      <c r="K21" s="9">
        <v>0</v>
      </c>
      <c r="L21" s="9">
        <v>0</v>
      </c>
      <c r="M21" s="9">
        <f t="shared" si="0"/>
        <v>0</v>
      </c>
      <c r="N21" s="2" t="s">
        <v>75</v>
      </c>
    </row>
    <row r="22" spans="1:77" x14ac:dyDescent="0.2">
      <c r="A22" s="25" t="s">
        <v>76</v>
      </c>
      <c r="B22" s="24" t="s">
        <v>77</v>
      </c>
      <c r="C22" s="24" t="s">
        <v>78</v>
      </c>
      <c r="D22" s="21">
        <v>88650</v>
      </c>
      <c r="E22" s="21">
        <v>60000</v>
      </c>
      <c r="F22" s="9">
        <v>0</v>
      </c>
      <c r="G22" s="9">
        <v>0</v>
      </c>
      <c r="H22" s="9">
        <v>0</v>
      </c>
      <c r="I22" s="9">
        <v>0</v>
      </c>
      <c r="J22" s="9">
        <v>0</v>
      </c>
      <c r="K22" s="9">
        <v>0</v>
      </c>
      <c r="L22" s="9">
        <v>0</v>
      </c>
      <c r="M22" s="16">
        <f t="shared" si="0"/>
        <v>0</v>
      </c>
      <c r="N22" s="2" t="s">
        <v>75</v>
      </c>
    </row>
    <row r="23" spans="1:77" x14ac:dyDescent="0.2">
      <c r="A23" s="11" t="s">
        <v>79</v>
      </c>
      <c r="B23" s="11" t="s">
        <v>80</v>
      </c>
      <c r="C23" s="12" t="s">
        <v>81</v>
      </c>
      <c r="D23" s="13">
        <v>212500</v>
      </c>
      <c r="E23" s="13">
        <v>150000</v>
      </c>
      <c r="F23" s="9">
        <v>0</v>
      </c>
      <c r="G23" s="9">
        <v>0</v>
      </c>
      <c r="H23" s="9">
        <v>0</v>
      </c>
      <c r="I23" s="9">
        <v>0</v>
      </c>
      <c r="J23" s="9">
        <v>0</v>
      </c>
      <c r="K23" s="9">
        <v>0</v>
      </c>
      <c r="L23" s="9">
        <v>0</v>
      </c>
      <c r="M23" s="16">
        <f t="shared" si="0"/>
        <v>0</v>
      </c>
      <c r="N23" s="2" t="s">
        <v>75</v>
      </c>
    </row>
    <row r="24" spans="1:77" x14ac:dyDescent="0.2">
      <c r="A24" s="9" t="s">
        <v>86</v>
      </c>
      <c r="B24" s="9" t="s">
        <v>87</v>
      </c>
      <c r="C24" s="9" t="s">
        <v>88</v>
      </c>
      <c r="D24" s="21">
        <v>115300</v>
      </c>
      <c r="E24" s="21">
        <v>55000</v>
      </c>
      <c r="F24" s="9">
        <v>0</v>
      </c>
      <c r="G24" s="9">
        <v>0</v>
      </c>
      <c r="H24" s="9">
        <v>0</v>
      </c>
      <c r="I24" s="9">
        <v>0</v>
      </c>
      <c r="J24" s="9">
        <v>0</v>
      </c>
      <c r="K24" s="9">
        <v>0</v>
      </c>
      <c r="L24" s="9">
        <v>0</v>
      </c>
      <c r="M24" s="9">
        <f t="shared" si="0"/>
        <v>0</v>
      </c>
      <c r="N24" s="2" t="s">
        <v>75</v>
      </c>
    </row>
    <row r="25" spans="1:77" x14ac:dyDescent="0.2">
      <c r="A25" s="9" t="s">
        <v>90</v>
      </c>
      <c r="B25" s="9" t="s">
        <v>91</v>
      </c>
      <c r="C25" s="9" t="s">
        <v>92</v>
      </c>
      <c r="D25" s="21">
        <v>250000</v>
      </c>
      <c r="E25" s="21">
        <v>200000</v>
      </c>
      <c r="F25" s="9">
        <v>0</v>
      </c>
      <c r="G25" s="9">
        <v>0</v>
      </c>
      <c r="H25" s="9">
        <v>0</v>
      </c>
      <c r="I25" s="9">
        <v>0</v>
      </c>
      <c r="J25" s="9">
        <v>0</v>
      </c>
      <c r="K25" s="9">
        <v>0</v>
      </c>
      <c r="L25" s="9">
        <v>0</v>
      </c>
      <c r="M25" s="9">
        <f t="shared" si="0"/>
        <v>0</v>
      </c>
      <c r="N25" s="2" t="s">
        <v>75</v>
      </c>
    </row>
    <row r="26" spans="1:77" x14ac:dyDescent="0.2">
      <c r="A26" s="9" t="s">
        <v>93</v>
      </c>
      <c r="B26" s="9" t="s">
        <v>71</v>
      </c>
      <c r="C26" s="9" t="s">
        <v>94</v>
      </c>
      <c r="D26" s="21">
        <v>164800</v>
      </c>
      <c r="E26" s="21">
        <v>100000</v>
      </c>
      <c r="F26" s="9">
        <v>0</v>
      </c>
      <c r="G26" s="9">
        <v>0</v>
      </c>
      <c r="H26" s="9">
        <v>0</v>
      </c>
      <c r="I26" s="9">
        <v>0</v>
      </c>
      <c r="J26" s="9">
        <v>0</v>
      </c>
      <c r="K26" s="9">
        <v>0</v>
      </c>
      <c r="L26" s="9">
        <v>0</v>
      </c>
      <c r="M26" s="9">
        <f t="shared" si="0"/>
        <v>0</v>
      </c>
      <c r="N26" s="2" t="s">
        <v>75</v>
      </c>
    </row>
    <row r="27" spans="1:77" ht="12.75" customHeight="1" x14ac:dyDescent="0.2">
      <c r="A27" s="27" t="s">
        <v>97</v>
      </c>
      <c r="B27" s="46" t="s">
        <v>71</v>
      </c>
      <c r="C27" s="47" t="s">
        <v>98</v>
      </c>
      <c r="D27" s="48">
        <v>231540</v>
      </c>
      <c r="E27" s="48">
        <v>170000</v>
      </c>
      <c r="F27" s="9">
        <v>0</v>
      </c>
      <c r="G27" s="9">
        <v>0</v>
      </c>
      <c r="H27" s="9">
        <v>0</v>
      </c>
      <c r="I27" s="9">
        <v>0</v>
      </c>
      <c r="J27" s="9">
        <v>0</v>
      </c>
      <c r="K27" s="9">
        <v>0</v>
      </c>
      <c r="L27" s="9">
        <v>0</v>
      </c>
      <c r="M27" s="9">
        <f t="shared" ref="M27:M34" si="1">SUM(F27:L27)</f>
        <v>0</v>
      </c>
      <c r="N27" s="2" t="s">
        <v>75</v>
      </c>
      <c r="O27" s="44"/>
    </row>
    <row r="28" spans="1:77" ht="12.75" customHeight="1" x14ac:dyDescent="0.2">
      <c r="A28" s="27" t="s">
        <v>101</v>
      </c>
      <c r="B28" s="46" t="s">
        <v>102</v>
      </c>
      <c r="C28" s="47" t="s">
        <v>103</v>
      </c>
      <c r="D28" s="48">
        <v>183040</v>
      </c>
      <c r="E28" s="48">
        <v>100000</v>
      </c>
      <c r="F28" s="9">
        <v>0</v>
      </c>
      <c r="G28" s="9">
        <v>0</v>
      </c>
      <c r="H28" s="9">
        <v>0</v>
      </c>
      <c r="I28" s="9">
        <v>0</v>
      </c>
      <c r="J28" s="9">
        <v>0</v>
      </c>
      <c r="K28" s="9">
        <v>0</v>
      </c>
      <c r="L28" s="9">
        <v>0</v>
      </c>
      <c r="M28" s="9">
        <f t="shared" si="1"/>
        <v>0</v>
      </c>
      <c r="N28" s="2" t="s">
        <v>75</v>
      </c>
      <c r="O28" s="44"/>
    </row>
    <row r="29" spans="1:77" ht="12.75" customHeight="1" x14ac:dyDescent="0.2">
      <c r="A29" s="27" t="s">
        <v>105</v>
      </c>
      <c r="B29" s="52" t="s">
        <v>106</v>
      </c>
      <c r="C29" s="47" t="s">
        <v>107</v>
      </c>
      <c r="D29" s="48">
        <v>700000</v>
      </c>
      <c r="E29" s="48">
        <v>450000</v>
      </c>
      <c r="F29" s="9">
        <v>0</v>
      </c>
      <c r="G29" s="9">
        <v>0</v>
      </c>
      <c r="H29" s="9">
        <v>0</v>
      </c>
      <c r="I29" s="9">
        <v>0</v>
      </c>
      <c r="J29" s="9">
        <v>0</v>
      </c>
      <c r="K29" s="9">
        <v>0</v>
      </c>
      <c r="L29" s="9">
        <v>0</v>
      </c>
      <c r="M29" s="9">
        <f t="shared" si="1"/>
        <v>0</v>
      </c>
      <c r="N29" s="2" t="s">
        <v>75</v>
      </c>
      <c r="O29" s="44"/>
    </row>
    <row r="30" spans="1:77" ht="12.75" customHeight="1" x14ac:dyDescent="0.2">
      <c r="A30" s="27" t="s">
        <v>108</v>
      </c>
      <c r="B30" s="46" t="s">
        <v>109</v>
      </c>
      <c r="C30" s="47" t="s">
        <v>110</v>
      </c>
      <c r="D30" s="48">
        <v>420000</v>
      </c>
      <c r="E30" s="48">
        <v>350000</v>
      </c>
      <c r="F30" s="9">
        <v>0</v>
      </c>
      <c r="G30" s="9">
        <v>0</v>
      </c>
      <c r="H30" s="9">
        <v>0</v>
      </c>
      <c r="I30" s="9">
        <v>0</v>
      </c>
      <c r="J30" s="9">
        <v>0</v>
      </c>
      <c r="K30" s="9">
        <v>0</v>
      </c>
      <c r="L30" s="9">
        <v>0</v>
      </c>
      <c r="M30" s="9">
        <f t="shared" si="1"/>
        <v>0</v>
      </c>
      <c r="N30" s="2" t="s">
        <v>75</v>
      </c>
      <c r="O30" s="44"/>
    </row>
    <row r="31" spans="1:77" ht="12.75" customHeight="1" x14ac:dyDescent="0.2">
      <c r="A31" s="27" t="s">
        <v>111</v>
      </c>
      <c r="B31" s="52" t="s">
        <v>106</v>
      </c>
      <c r="C31" s="47" t="s">
        <v>112</v>
      </c>
      <c r="D31" s="48">
        <v>160000</v>
      </c>
      <c r="E31" s="48">
        <v>100000</v>
      </c>
      <c r="F31" s="9">
        <v>0</v>
      </c>
      <c r="G31" s="9">
        <v>0</v>
      </c>
      <c r="H31" s="9">
        <v>0</v>
      </c>
      <c r="I31" s="9">
        <v>0</v>
      </c>
      <c r="J31" s="9">
        <v>0</v>
      </c>
      <c r="K31" s="9">
        <v>0</v>
      </c>
      <c r="L31" s="9">
        <v>0</v>
      </c>
      <c r="M31" s="9">
        <f t="shared" si="1"/>
        <v>0</v>
      </c>
      <c r="N31" s="2" t="s">
        <v>75</v>
      </c>
      <c r="O31" s="44"/>
    </row>
    <row r="32" spans="1:77" ht="12.75" customHeight="1" x14ac:dyDescent="0.2">
      <c r="A32" s="27" t="s">
        <v>113</v>
      </c>
      <c r="B32" s="46" t="s">
        <v>71</v>
      </c>
      <c r="C32" s="47" t="s">
        <v>114</v>
      </c>
      <c r="D32" s="48">
        <v>258540</v>
      </c>
      <c r="E32" s="48">
        <v>150000</v>
      </c>
      <c r="F32" s="9">
        <v>0</v>
      </c>
      <c r="G32" s="9">
        <v>0</v>
      </c>
      <c r="H32" s="9">
        <v>0</v>
      </c>
      <c r="I32" s="9">
        <v>0</v>
      </c>
      <c r="J32" s="9">
        <v>0</v>
      </c>
      <c r="K32" s="9">
        <v>0</v>
      </c>
      <c r="L32" s="9">
        <v>0</v>
      </c>
      <c r="M32" s="9">
        <f t="shared" si="1"/>
        <v>0</v>
      </c>
      <c r="N32" s="2" t="s">
        <v>75</v>
      </c>
      <c r="O32" s="44"/>
    </row>
    <row r="33" spans="1:23" ht="12.75" customHeight="1" x14ac:dyDescent="0.2">
      <c r="A33" s="27" t="s">
        <v>116</v>
      </c>
      <c r="B33" s="46" t="s">
        <v>71</v>
      </c>
      <c r="C33" s="47" t="s">
        <v>117</v>
      </c>
      <c r="D33" s="48">
        <v>273540</v>
      </c>
      <c r="E33" s="48">
        <v>180000</v>
      </c>
      <c r="F33" s="9">
        <v>0</v>
      </c>
      <c r="G33" s="9">
        <v>0</v>
      </c>
      <c r="H33" s="9">
        <v>0</v>
      </c>
      <c r="I33" s="9">
        <v>0</v>
      </c>
      <c r="J33" s="9">
        <v>0</v>
      </c>
      <c r="K33" s="9">
        <v>0</v>
      </c>
      <c r="L33" s="9">
        <v>0</v>
      </c>
      <c r="M33" s="9">
        <f t="shared" si="1"/>
        <v>0</v>
      </c>
      <c r="N33" s="2" t="s">
        <v>75</v>
      </c>
      <c r="O33" s="44"/>
    </row>
    <row r="34" spans="1:23" x14ac:dyDescent="0.2">
      <c r="A34" s="27" t="s">
        <v>119</v>
      </c>
      <c r="B34" s="24" t="s">
        <v>44</v>
      </c>
      <c r="C34" s="56" t="s">
        <v>120</v>
      </c>
      <c r="D34" s="57">
        <v>245000</v>
      </c>
      <c r="E34" s="57">
        <v>150000</v>
      </c>
      <c r="F34" s="9">
        <v>0</v>
      </c>
      <c r="G34" s="9">
        <v>0</v>
      </c>
      <c r="H34" s="9">
        <v>0</v>
      </c>
      <c r="I34" s="9">
        <v>0</v>
      </c>
      <c r="J34" s="9">
        <v>0</v>
      </c>
      <c r="K34" s="9">
        <v>0</v>
      </c>
      <c r="L34" s="9">
        <v>0</v>
      </c>
      <c r="M34" s="16">
        <f t="shared" si="1"/>
        <v>0</v>
      </c>
      <c r="N34" s="2" t="s">
        <v>75</v>
      </c>
    </row>
    <row r="35" spans="1:23" x14ac:dyDescent="0.2">
      <c r="A35" s="27" t="s">
        <v>124</v>
      </c>
      <c r="B35" s="24" t="s">
        <v>125</v>
      </c>
      <c r="C35" s="56" t="s">
        <v>126</v>
      </c>
      <c r="D35" s="57">
        <v>77791</v>
      </c>
      <c r="E35" s="57">
        <v>45000</v>
      </c>
      <c r="F35" s="16">
        <v>25</v>
      </c>
      <c r="G35" s="16">
        <v>12</v>
      </c>
      <c r="H35" s="16">
        <v>10</v>
      </c>
      <c r="I35" s="16">
        <v>4</v>
      </c>
      <c r="J35" s="16">
        <v>8</v>
      </c>
      <c r="K35" s="16">
        <v>8</v>
      </c>
      <c r="L35" s="16">
        <v>4</v>
      </c>
      <c r="M35" s="16">
        <f>SUM(F35:L35)</f>
        <v>71</v>
      </c>
    </row>
    <row r="36" spans="1:23" x14ac:dyDescent="0.2">
      <c r="A36" s="27" t="s">
        <v>127</v>
      </c>
      <c r="B36" s="81" t="s">
        <v>128</v>
      </c>
      <c r="C36" s="78" t="s">
        <v>129</v>
      </c>
      <c r="D36" s="80">
        <v>574247</v>
      </c>
      <c r="E36" s="80">
        <v>400000</v>
      </c>
      <c r="F36" s="84">
        <v>35</v>
      </c>
      <c r="G36" s="84">
        <v>15</v>
      </c>
      <c r="H36" s="84">
        <v>14</v>
      </c>
      <c r="I36" s="84">
        <v>5</v>
      </c>
      <c r="J36" s="84">
        <v>7</v>
      </c>
      <c r="K36" s="84">
        <v>9</v>
      </c>
      <c r="L36" s="84">
        <v>4</v>
      </c>
      <c r="M36" s="16">
        <f t="shared" ref="M36:M37" si="2">SUM(F36:L36)</f>
        <v>89</v>
      </c>
      <c r="W36" s="77"/>
    </row>
    <row r="37" spans="1:23" x14ac:dyDescent="0.2">
      <c r="A37" s="27" t="s">
        <v>130</v>
      </c>
      <c r="B37" s="87" t="s">
        <v>131</v>
      </c>
      <c r="C37" s="79" t="s">
        <v>132</v>
      </c>
      <c r="D37" s="88">
        <v>168730</v>
      </c>
      <c r="E37" s="88">
        <v>105000</v>
      </c>
      <c r="F37" s="89">
        <v>36</v>
      </c>
      <c r="G37" s="89">
        <v>14</v>
      </c>
      <c r="H37" s="89">
        <v>14</v>
      </c>
      <c r="I37" s="89">
        <v>2</v>
      </c>
      <c r="J37" s="89">
        <v>4</v>
      </c>
      <c r="K37" s="89">
        <v>4</v>
      </c>
      <c r="L37" s="89">
        <v>4</v>
      </c>
      <c r="M37" s="16">
        <f t="shared" si="2"/>
        <v>78</v>
      </c>
      <c r="W37" s="77"/>
    </row>
  </sheetData>
  <mergeCells count="17">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s>
  <dataValidations count="4">
    <dataValidation type="decimal" operator="lessThanOrEqual" allowBlank="1" showInputMessage="1" showErrorMessage="1" error="max. 40" sqref="F14:L34 F35:F37 G36:L37" xr:uid="{3FF1CFFB-D9A1-4399-B49E-FFF3DD65FC9F}">
      <formula1>40</formula1>
    </dataValidation>
    <dataValidation type="decimal" operator="lessThanOrEqual" allowBlank="1" showInputMessage="1" showErrorMessage="1" error="max. 5" sqref="I35 L35" xr:uid="{98129B5A-079A-4D75-9169-243A312D9816}">
      <formula1>5</formula1>
    </dataValidation>
    <dataValidation type="decimal" operator="lessThanOrEqual" allowBlank="1" showInputMessage="1" showErrorMessage="1" error="max. 10" sqref="J35:K35" xr:uid="{57ADEEF6-4D6D-413A-943F-DBE3C3DC7929}">
      <formula1>10</formula1>
    </dataValidation>
    <dataValidation type="decimal" operator="lessThanOrEqual" allowBlank="1" showInputMessage="1" showErrorMessage="1" error="max. 15" sqref="G35:H35" xr:uid="{77F766C6-A346-447C-A1D4-6FD465338F20}">
      <formula1>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AAB1-DF2B-4251-A3F6-DB915FCD6691}">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9</v>
      </c>
      <c r="L15" s="9">
        <v>5</v>
      </c>
      <c r="M15" s="9">
        <f t="shared" ref="M15:M17" si="0">SUM(F15:L15)</f>
        <v>84</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37</v>
      </c>
      <c r="G16" s="9">
        <v>12</v>
      </c>
      <c r="H16" s="9">
        <v>12</v>
      </c>
      <c r="I16" s="9">
        <v>4</v>
      </c>
      <c r="J16" s="9">
        <v>7</v>
      </c>
      <c r="K16" s="9">
        <v>8</v>
      </c>
      <c r="L16" s="9">
        <v>5</v>
      </c>
      <c r="M16" s="9">
        <f t="shared" si="0"/>
        <v>85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12</v>
      </c>
      <c r="H17" s="9">
        <v>12</v>
      </c>
      <c r="I17" s="9">
        <v>5</v>
      </c>
      <c r="J17" s="9">
        <v>9</v>
      </c>
      <c r="K17" s="9">
        <v>9</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14</v>
      </c>
      <c r="I20" s="9">
        <v>5</v>
      </c>
      <c r="J20" s="9">
        <v>10</v>
      </c>
      <c r="K20" s="9">
        <v>10</v>
      </c>
      <c r="L20" s="9">
        <v>2</v>
      </c>
      <c r="M20" s="9">
        <f t="shared" ref="M20:M21" si="2">SUM(F20:L20)</f>
        <v>93</v>
      </c>
    </row>
    <row r="21" spans="1:77" x14ac:dyDescent="0.2">
      <c r="A21" s="11" t="s">
        <v>70</v>
      </c>
      <c r="B21" s="14" t="s">
        <v>71</v>
      </c>
      <c r="C21" s="23" t="s">
        <v>72</v>
      </c>
      <c r="D21" s="13">
        <v>167500</v>
      </c>
      <c r="E21" s="13">
        <v>78000</v>
      </c>
      <c r="F21" s="9">
        <v>37</v>
      </c>
      <c r="G21" s="9">
        <v>12</v>
      </c>
      <c r="H21" s="9">
        <v>12</v>
      </c>
      <c r="I21" s="9">
        <v>5</v>
      </c>
      <c r="J21" s="9">
        <v>9</v>
      </c>
      <c r="K21" s="9">
        <v>9</v>
      </c>
      <c r="L21" s="9">
        <v>5</v>
      </c>
      <c r="M21" s="9">
        <f t="shared" si="2"/>
        <v>89</v>
      </c>
    </row>
    <row r="22" spans="1:77" x14ac:dyDescent="0.2">
      <c r="A22" s="25" t="s">
        <v>76</v>
      </c>
      <c r="B22" s="24" t="s">
        <v>77</v>
      </c>
      <c r="C22" s="24" t="s">
        <v>78</v>
      </c>
      <c r="D22" s="21">
        <v>88650</v>
      </c>
      <c r="E22" s="21">
        <v>60000</v>
      </c>
      <c r="F22" s="16">
        <v>0</v>
      </c>
      <c r="G22" s="16">
        <v>0</v>
      </c>
      <c r="H22" s="16">
        <v>0</v>
      </c>
      <c r="I22" s="16">
        <v>0</v>
      </c>
      <c r="J22" s="16">
        <v>0</v>
      </c>
      <c r="K22" s="16">
        <v>0</v>
      </c>
      <c r="L22" s="16">
        <v>0</v>
      </c>
      <c r="M22" s="16">
        <f t="shared" ref="M22:M23" si="3">SUM(F22:L22)</f>
        <v>0</v>
      </c>
      <c r="N22" s="2" t="s">
        <v>66</v>
      </c>
    </row>
    <row r="23" spans="1:77" x14ac:dyDescent="0.2">
      <c r="A23" s="11" t="s">
        <v>79</v>
      </c>
      <c r="B23" s="11" t="s">
        <v>80</v>
      </c>
      <c r="C23" s="12" t="s">
        <v>81</v>
      </c>
      <c r="D23" s="13">
        <v>212500</v>
      </c>
      <c r="E23" s="13">
        <v>150000</v>
      </c>
      <c r="F23" s="16">
        <v>0</v>
      </c>
      <c r="G23" s="16">
        <v>0</v>
      </c>
      <c r="H23" s="16">
        <v>0</v>
      </c>
      <c r="I23" s="16">
        <v>0</v>
      </c>
      <c r="J23" s="16">
        <v>0</v>
      </c>
      <c r="K23" s="16">
        <v>0</v>
      </c>
      <c r="L23" s="16">
        <v>0</v>
      </c>
      <c r="M23" s="16">
        <f t="shared" si="3"/>
        <v>0</v>
      </c>
      <c r="N23" s="2" t="s">
        <v>66</v>
      </c>
    </row>
    <row r="24" spans="1:77" x14ac:dyDescent="0.2">
      <c r="A24" s="9" t="s">
        <v>86</v>
      </c>
      <c r="B24" s="9" t="s">
        <v>87</v>
      </c>
      <c r="C24" s="9" t="s">
        <v>88</v>
      </c>
      <c r="D24" s="21">
        <v>115300</v>
      </c>
      <c r="E24" s="21">
        <v>55000</v>
      </c>
      <c r="F24" s="9">
        <v>30</v>
      </c>
      <c r="G24" s="9">
        <v>13</v>
      </c>
      <c r="H24" s="9">
        <v>12</v>
      </c>
      <c r="I24" s="9">
        <v>3</v>
      </c>
      <c r="J24" s="9">
        <v>7</v>
      </c>
      <c r="K24" s="9">
        <v>7</v>
      </c>
      <c r="L24" s="9">
        <v>4</v>
      </c>
      <c r="M24" s="9">
        <f t="shared" ref="M24:M26" si="4">SUM(F24:L24)</f>
        <v>76</v>
      </c>
    </row>
    <row r="25" spans="1:77" x14ac:dyDescent="0.2">
      <c r="A25" s="9" t="s">
        <v>90</v>
      </c>
      <c r="B25" s="9" t="s">
        <v>91</v>
      </c>
      <c r="C25" s="9" t="s">
        <v>92</v>
      </c>
      <c r="D25" s="21">
        <v>250000</v>
      </c>
      <c r="E25" s="21">
        <v>200000</v>
      </c>
      <c r="F25" s="9">
        <v>34</v>
      </c>
      <c r="G25" s="9">
        <v>12</v>
      </c>
      <c r="H25" s="9">
        <v>13</v>
      </c>
      <c r="I25" s="9">
        <v>4</v>
      </c>
      <c r="J25" s="9">
        <v>6</v>
      </c>
      <c r="K25" s="9">
        <v>6</v>
      </c>
      <c r="L25" s="9">
        <v>4</v>
      </c>
      <c r="M25" s="9">
        <f t="shared" si="4"/>
        <v>79</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12</v>
      </c>
      <c r="I27" s="9">
        <v>5</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38</v>
      </c>
      <c r="G29" s="9">
        <v>12</v>
      </c>
      <c r="H29" s="9">
        <v>14</v>
      </c>
      <c r="I29" s="9">
        <v>5</v>
      </c>
      <c r="J29" s="9">
        <v>8</v>
      </c>
      <c r="K29" s="9">
        <v>9</v>
      </c>
      <c r="L29" s="9">
        <v>4</v>
      </c>
      <c r="M29" s="9">
        <f t="shared" si="5"/>
        <v>90</v>
      </c>
      <c r="O29" s="44"/>
    </row>
    <row r="30" spans="1:77" ht="12.75" customHeight="1" x14ac:dyDescent="0.2">
      <c r="A30" s="27" t="s">
        <v>108</v>
      </c>
      <c r="B30" s="46" t="s">
        <v>109</v>
      </c>
      <c r="C30" s="47" t="s">
        <v>110</v>
      </c>
      <c r="D30" s="48">
        <v>420000</v>
      </c>
      <c r="E30" s="48">
        <v>350000</v>
      </c>
      <c r="F30" s="9">
        <v>38</v>
      </c>
      <c r="G30" s="9">
        <v>11</v>
      </c>
      <c r="H30" s="9">
        <v>14</v>
      </c>
      <c r="I30" s="9">
        <v>5</v>
      </c>
      <c r="J30" s="9">
        <v>8</v>
      </c>
      <c r="K30" s="9">
        <v>9</v>
      </c>
      <c r="L30" s="9">
        <v>4</v>
      </c>
      <c r="M30" s="9">
        <f t="shared" si="5"/>
        <v>89</v>
      </c>
      <c r="O30" s="44"/>
    </row>
    <row r="31" spans="1:77" ht="12.75" customHeight="1" x14ac:dyDescent="0.2">
      <c r="A31" s="27" t="s">
        <v>111</v>
      </c>
      <c r="B31" s="52" t="s">
        <v>106</v>
      </c>
      <c r="C31" s="47" t="s">
        <v>112</v>
      </c>
      <c r="D31" s="48">
        <v>160000</v>
      </c>
      <c r="E31" s="48">
        <v>100000</v>
      </c>
      <c r="F31" s="9">
        <v>29</v>
      </c>
      <c r="G31" s="9">
        <v>11</v>
      </c>
      <c r="H31" s="9">
        <v>8</v>
      </c>
      <c r="I31" s="9">
        <v>5</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12</v>
      </c>
      <c r="I32" s="9">
        <v>4</v>
      </c>
      <c r="J32" s="9">
        <v>5</v>
      </c>
      <c r="K32" s="9">
        <v>7</v>
      </c>
      <c r="L32" s="9">
        <v>5</v>
      </c>
      <c r="M32" s="9">
        <f t="shared" si="5"/>
        <v>80</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30</v>
      </c>
      <c r="G35" s="16">
        <v>10</v>
      </c>
      <c r="H35" s="16">
        <v>10</v>
      </c>
      <c r="I35" s="16">
        <v>4</v>
      </c>
      <c r="J35" s="16">
        <v>7</v>
      </c>
      <c r="K35" s="16">
        <v>6</v>
      </c>
      <c r="L35" s="16">
        <v>4</v>
      </c>
      <c r="M35" s="16">
        <f>SUM(F35:L35)</f>
        <v>71</v>
      </c>
    </row>
    <row r="36" spans="1:23" x14ac:dyDescent="0.2">
      <c r="A36" s="27" t="s">
        <v>127</v>
      </c>
      <c r="B36" s="81" t="s">
        <v>128</v>
      </c>
      <c r="C36" s="78" t="s">
        <v>129</v>
      </c>
      <c r="D36" s="80">
        <v>574247</v>
      </c>
      <c r="E36" s="80">
        <v>400000</v>
      </c>
      <c r="F36" s="84">
        <v>37</v>
      </c>
      <c r="G36" s="84">
        <v>14</v>
      </c>
      <c r="H36" s="84">
        <v>14</v>
      </c>
      <c r="I36" s="84">
        <v>5</v>
      </c>
      <c r="J36" s="84">
        <v>9</v>
      </c>
      <c r="K36" s="84">
        <v>9</v>
      </c>
      <c r="L36" s="84">
        <v>4</v>
      </c>
      <c r="M36" s="16">
        <f>SUM(F36:L36)</f>
        <v>92</v>
      </c>
      <c r="W36" s="77"/>
    </row>
    <row r="37" spans="1:23" x14ac:dyDescent="0.2">
      <c r="A37" s="27" t="s">
        <v>130</v>
      </c>
      <c r="B37" s="87" t="s">
        <v>131</v>
      </c>
      <c r="C37" s="79" t="s">
        <v>132</v>
      </c>
      <c r="D37" s="88">
        <v>168730</v>
      </c>
      <c r="E37" s="88">
        <v>105000</v>
      </c>
      <c r="F37" s="89">
        <v>37</v>
      </c>
      <c r="G37" s="89">
        <v>14</v>
      </c>
      <c r="H37" s="89">
        <v>14</v>
      </c>
      <c r="I37" s="89">
        <v>3</v>
      </c>
      <c r="J37" s="89">
        <v>7</v>
      </c>
      <c r="K37" s="89">
        <v>5</v>
      </c>
      <c r="L37" s="89">
        <v>4</v>
      </c>
      <c r="M37" s="16">
        <f>SUM(F37:L37)</f>
        <v>84</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37 G36:L37" xr:uid="{29A7CC99-A122-4751-AC2C-176A8922C8AB}">
      <formula1>40</formula1>
    </dataValidation>
    <dataValidation type="decimal" operator="lessThanOrEqual" allowBlank="1" showInputMessage="1" showErrorMessage="1" error="max. 15" sqref="G14:H23 G27:H35" xr:uid="{ED4B9F54-746A-45AA-A2F6-C162089691FB}">
      <formula1>15</formula1>
    </dataValidation>
    <dataValidation type="decimal" operator="lessThanOrEqual" allowBlank="1" showInputMessage="1" showErrorMessage="1" error="max. 10" sqref="J14:K23 J27:K35" xr:uid="{5C3451F2-C62E-4D85-8FAD-DFE785F59E6D}">
      <formula1>10</formula1>
    </dataValidation>
    <dataValidation type="decimal" operator="lessThanOrEqual" allowBlank="1" showInputMessage="1" showErrorMessage="1" error="max. 5" sqref="I14:I23 L14:L23 I27:I35 L27:L35" xr:uid="{61BEFEF5-6222-4D48-9581-771F935D070A}">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BABF-2303-4E2F-A35B-97482074ACA5}">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30</v>
      </c>
      <c r="G14" s="9">
        <v>11</v>
      </c>
      <c r="H14" s="9">
        <v>11</v>
      </c>
      <c r="I14" s="9">
        <v>5</v>
      </c>
      <c r="J14" s="9">
        <v>10</v>
      </c>
      <c r="K14" s="9">
        <v>9</v>
      </c>
      <c r="L14" s="9">
        <v>4</v>
      </c>
      <c r="M14" s="9">
        <f>SUM(F14:L14)</f>
        <v>80</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11</v>
      </c>
      <c r="I15" s="9">
        <v>5</v>
      </c>
      <c r="J15" s="9">
        <v>7</v>
      </c>
      <c r="K15" s="9">
        <v>9</v>
      </c>
      <c r="L15" s="9">
        <v>5</v>
      </c>
      <c r="M15" s="9">
        <f t="shared" ref="M15:M17" si="0">SUM(F15:L15)</f>
        <v>79</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34</v>
      </c>
      <c r="G16" s="9">
        <v>12</v>
      </c>
      <c r="H16" s="9">
        <v>12</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28</v>
      </c>
      <c r="G17" s="9">
        <v>12</v>
      </c>
      <c r="H17" s="9">
        <v>12</v>
      </c>
      <c r="I17" s="9">
        <v>5</v>
      </c>
      <c r="J17" s="9">
        <v>10</v>
      </c>
      <c r="K17" s="9">
        <v>10</v>
      </c>
      <c r="L17" s="9">
        <v>4</v>
      </c>
      <c r="M17" s="9">
        <f t="shared" si="0"/>
        <v>81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30</v>
      </c>
      <c r="G18" s="16">
        <v>13</v>
      </c>
      <c r="H18" s="16">
        <v>4</v>
      </c>
      <c r="I18" s="16">
        <v>4</v>
      </c>
      <c r="J18" s="16">
        <v>4</v>
      </c>
      <c r="K18" s="16">
        <v>10</v>
      </c>
      <c r="L18" s="16">
        <v>4</v>
      </c>
      <c r="M18" s="16">
        <f t="shared" ref="M18:M19" si="1">SUM(F18:L18)</f>
        <v>69</v>
      </c>
    </row>
    <row r="19" spans="1:77" x14ac:dyDescent="0.2">
      <c r="A19" s="18" t="s">
        <v>61</v>
      </c>
      <c r="B19" s="18" t="s">
        <v>62</v>
      </c>
      <c r="C19" s="19" t="s">
        <v>63</v>
      </c>
      <c r="D19" s="20">
        <v>219500</v>
      </c>
      <c r="E19" s="20">
        <v>105000</v>
      </c>
      <c r="F19" s="16">
        <v>30</v>
      </c>
      <c r="G19" s="16">
        <v>11</v>
      </c>
      <c r="H19" s="16">
        <v>12</v>
      </c>
      <c r="I19" s="16">
        <v>5</v>
      </c>
      <c r="J19" s="16">
        <v>8</v>
      </c>
      <c r="K19" s="16">
        <v>8</v>
      </c>
      <c r="L19" s="16">
        <v>3</v>
      </c>
      <c r="M19" s="16">
        <f t="shared" si="1"/>
        <v>77</v>
      </c>
    </row>
    <row r="20" spans="1:77" x14ac:dyDescent="0.2">
      <c r="A20" s="11" t="s">
        <v>67</v>
      </c>
      <c r="B20" s="11" t="s">
        <v>68</v>
      </c>
      <c r="C20" s="22" t="s">
        <v>69</v>
      </c>
      <c r="D20" s="13">
        <v>368250</v>
      </c>
      <c r="E20" s="13">
        <v>200000</v>
      </c>
      <c r="F20" s="16">
        <v>0</v>
      </c>
      <c r="G20" s="16">
        <v>0</v>
      </c>
      <c r="H20" s="16">
        <v>0</v>
      </c>
      <c r="I20" s="16">
        <v>0</v>
      </c>
      <c r="J20" s="16">
        <v>0</v>
      </c>
      <c r="K20" s="16">
        <v>0</v>
      </c>
      <c r="L20" s="16">
        <v>0</v>
      </c>
      <c r="M20" s="9">
        <f t="shared" ref="M20:M21" si="2">SUM(F20:L20)</f>
        <v>0</v>
      </c>
      <c r="N20" s="2" t="s">
        <v>75</v>
      </c>
    </row>
    <row r="21" spans="1:77" x14ac:dyDescent="0.2">
      <c r="A21" s="11" t="s">
        <v>70</v>
      </c>
      <c r="B21" s="14" t="s">
        <v>71</v>
      </c>
      <c r="C21" s="23" t="s">
        <v>72</v>
      </c>
      <c r="D21" s="13">
        <v>167500</v>
      </c>
      <c r="E21" s="13">
        <v>78000</v>
      </c>
      <c r="F21" s="16">
        <v>0</v>
      </c>
      <c r="G21" s="16">
        <v>0</v>
      </c>
      <c r="H21" s="16">
        <v>0</v>
      </c>
      <c r="I21" s="16">
        <v>0</v>
      </c>
      <c r="J21" s="16">
        <v>0</v>
      </c>
      <c r="K21" s="16">
        <v>0</v>
      </c>
      <c r="L21" s="16">
        <v>0</v>
      </c>
      <c r="M21" s="9">
        <f t="shared" si="2"/>
        <v>0</v>
      </c>
      <c r="N21" s="2" t="s">
        <v>75</v>
      </c>
    </row>
    <row r="22" spans="1:77" x14ac:dyDescent="0.2">
      <c r="A22" s="25" t="s">
        <v>76</v>
      </c>
      <c r="B22" s="24" t="s">
        <v>77</v>
      </c>
      <c r="C22" s="24" t="s">
        <v>78</v>
      </c>
      <c r="D22" s="21">
        <v>88650</v>
      </c>
      <c r="E22" s="21">
        <v>60000</v>
      </c>
      <c r="F22" s="16">
        <v>28</v>
      </c>
      <c r="G22" s="16">
        <v>12</v>
      </c>
      <c r="H22" s="16">
        <v>10</v>
      </c>
      <c r="I22" s="16">
        <v>4</v>
      </c>
      <c r="J22" s="16">
        <v>5</v>
      </c>
      <c r="K22" s="16">
        <v>6</v>
      </c>
      <c r="L22" s="16">
        <v>5</v>
      </c>
      <c r="M22" s="16">
        <f t="shared" ref="M22:M23" si="3">SUM(F22:L22)</f>
        <v>70</v>
      </c>
    </row>
    <row r="23" spans="1:77" x14ac:dyDescent="0.2">
      <c r="A23" s="11" t="s">
        <v>79</v>
      </c>
      <c r="B23" s="11" t="s">
        <v>80</v>
      </c>
      <c r="C23" s="12" t="s">
        <v>81</v>
      </c>
      <c r="D23" s="13">
        <v>212500</v>
      </c>
      <c r="E23" s="13">
        <v>150000</v>
      </c>
      <c r="F23" s="16">
        <v>32</v>
      </c>
      <c r="G23" s="16">
        <v>12</v>
      </c>
      <c r="H23" s="16">
        <v>14</v>
      </c>
      <c r="I23" s="16">
        <v>4</v>
      </c>
      <c r="J23" s="16">
        <v>6</v>
      </c>
      <c r="K23" s="16">
        <v>7</v>
      </c>
      <c r="L23" s="16">
        <v>5</v>
      </c>
      <c r="M23" s="16">
        <f t="shared" si="3"/>
        <v>80</v>
      </c>
    </row>
    <row r="24" spans="1:77" x14ac:dyDescent="0.2">
      <c r="A24" s="9" t="s">
        <v>86</v>
      </c>
      <c r="B24" s="9" t="s">
        <v>87</v>
      </c>
      <c r="C24" s="9" t="s">
        <v>88</v>
      </c>
      <c r="D24" s="21">
        <v>115300</v>
      </c>
      <c r="E24" s="21">
        <v>55000</v>
      </c>
      <c r="F24" s="9">
        <v>30</v>
      </c>
      <c r="G24" s="9">
        <v>13</v>
      </c>
      <c r="H24" s="9">
        <v>11</v>
      </c>
      <c r="I24" s="9">
        <v>3</v>
      </c>
      <c r="J24" s="9">
        <v>4</v>
      </c>
      <c r="K24" s="9">
        <v>5</v>
      </c>
      <c r="L24" s="9">
        <v>4</v>
      </c>
      <c r="M24" s="9">
        <f t="shared" ref="M24:M26" si="4">SUM(F24:L24)</f>
        <v>70</v>
      </c>
    </row>
    <row r="25" spans="1:77" x14ac:dyDescent="0.2">
      <c r="A25" s="9" t="s">
        <v>90</v>
      </c>
      <c r="B25" s="9" t="s">
        <v>91</v>
      </c>
      <c r="C25" s="9" t="s">
        <v>92</v>
      </c>
      <c r="D25" s="21">
        <v>250000</v>
      </c>
      <c r="E25" s="21">
        <v>200000</v>
      </c>
      <c r="F25" s="9">
        <v>30</v>
      </c>
      <c r="G25" s="9">
        <v>12</v>
      </c>
      <c r="H25" s="9">
        <v>13</v>
      </c>
      <c r="I25" s="9">
        <v>3</v>
      </c>
      <c r="J25" s="9">
        <v>6</v>
      </c>
      <c r="K25" s="9">
        <v>6</v>
      </c>
      <c r="L25" s="9">
        <v>4</v>
      </c>
      <c r="M25" s="9">
        <f t="shared" si="4"/>
        <v>74</v>
      </c>
    </row>
    <row r="26" spans="1:77" x14ac:dyDescent="0.2">
      <c r="A26" s="9" t="s">
        <v>93</v>
      </c>
      <c r="B26" s="9" t="s">
        <v>71</v>
      </c>
      <c r="C26" s="9" t="s">
        <v>94</v>
      </c>
      <c r="D26" s="21">
        <v>164800</v>
      </c>
      <c r="E26" s="21">
        <v>100000</v>
      </c>
      <c r="F26" s="9">
        <v>30</v>
      </c>
      <c r="G26" s="9">
        <v>10</v>
      </c>
      <c r="H26" s="9">
        <v>12</v>
      </c>
      <c r="I26" s="9">
        <v>5</v>
      </c>
      <c r="J26" s="9">
        <v>9</v>
      </c>
      <c r="K26" s="9">
        <v>9</v>
      </c>
      <c r="L26" s="9">
        <v>5</v>
      </c>
      <c r="M26" s="9">
        <f t="shared" si="4"/>
        <v>80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32</v>
      </c>
      <c r="G35" s="16">
        <v>10</v>
      </c>
      <c r="H35" s="16">
        <v>10</v>
      </c>
      <c r="I35" s="16">
        <v>4</v>
      </c>
      <c r="J35" s="16">
        <v>8</v>
      </c>
      <c r="K35" s="16">
        <v>7</v>
      </c>
      <c r="L35" s="16">
        <v>4</v>
      </c>
      <c r="M35" s="16">
        <f>SUM(F35:L35)</f>
        <v>75</v>
      </c>
    </row>
    <row r="36" spans="1:23" x14ac:dyDescent="0.2">
      <c r="A36" s="27" t="s">
        <v>127</v>
      </c>
      <c r="B36" s="81" t="s">
        <v>128</v>
      </c>
      <c r="C36" s="78" t="s">
        <v>129</v>
      </c>
      <c r="D36" s="80">
        <v>574247</v>
      </c>
      <c r="E36" s="80">
        <v>400000</v>
      </c>
      <c r="F36" s="84">
        <v>32</v>
      </c>
      <c r="G36" s="84">
        <v>13</v>
      </c>
      <c r="H36" s="84">
        <v>13</v>
      </c>
      <c r="I36" s="84">
        <v>5</v>
      </c>
      <c r="J36" s="84">
        <v>9</v>
      </c>
      <c r="K36" s="84">
        <v>9</v>
      </c>
      <c r="L36" s="84">
        <v>4</v>
      </c>
      <c r="M36" s="16">
        <f>SUM(F36:L36)</f>
        <v>85</v>
      </c>
      <c r="W36" s="77"/>
    </row>
    <row r="37" spans="1:23" x14ac:dyDescent="0.2">
      <c r="A37" s="27" t="s">
        <v>130</v>
      </c>
      <c r="B37" s="87" t="s">
        <v>131</v>
      </c>
      <c r="C37" s="79" t="s">
        <v>132</v>
      </c>
      <c r="D37" s="88">
        <v>168730</v>
      </c>
      <c r="E37" s="88">
        <v>105000</v>
      </c>
      <c r="F37" s="89">
        <v>28</v>
      </c>
      <c r="G37" s="89">
        <v>9</v>
      </c>
      <c r="H37" s="89">
        <v>10</v>
      </c>
      <c r="I37" s="89">
        <v>4</v>
      </c>
      <c r="J37" s="89">
        <v>8</v>
      </c>
      <c r="K37" s="89">
        <v>7</v>
      </c>
      <c r="L37" s="89">
        <v>4</v>
      </c>
      <c r="M37" s="16">
        <f>SUM(F37:L37)</f>
        <v>70</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37 G36:L37" xr:uid="{B10902D3-8129-4435-81C1-A5BAD20D3994}">
      <formula1>40</formula1>
    </dataValidation>
    <dataValidation type="decimal" operator="lessThanOrEqual" allowBlank="1" showInputMessage="1" showErrorMessage="1" error="max. 15" sqref="G14:H23 G27:H35" xr:uid="{24EBAA66-CC36-47ED-88FD-7938999DC88D}">
      <formula1>15</formula1>
    </dataValidation>
    <dataValidation type="decimal" operator="lessThanOrEqual" allowBlank="1" showInputMessage="1" showErrorMessage="1" error="max. 10" sqref="J14:K23 J27:K35" xr:uid="{C8A5A406-4BC9-45B3-A315-2014A8075CF5}">
      <formula1>10</formula1>
    </dataValidation>
    <dataValidation type="decimal" operator="lessThanOrEqual" allowBlank="1" showInputMessage="1" showErrorMessage="1" error="max. 5" sqref="L14:L23 I14:I23 I27:I35 L27:L35" xr:uid="{9CD5CCB2-0108-40B7-88FA-D7CE0B9247C6}">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1530-5463-42E2-A600-05240D6BAD0F}">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35</v>
      </c>
      <c r="G14" s="9">
        <v>11</v>
      </c>
      <c r="H14" s="9">
        <v>12</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34</v>
      </c>
      <c r="G15" s="9">
        <v>12</v>
      </c>
      <c r="H15" s="9">
        <v>12</v>
      </c>
      <c r="I15" s="9">
        <v>5</v>
      </c>
      <c r="J15" s="9">
        <v>7</v>
      </c>
      <c r="K15" s="9">
        <v>8</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35</v>
      </c>
      <c r="G16" s="9">
        <v>12</v>
      </c>
      <c r="H16" s="9">
        <v>12</v>
      </c>
      <c r="I16" s="9">
        <v>4</v>
      </c>
      <c r="J16" s="9">
        <v>6</v>
      </c>
      <c r="K16" s="9">
        <v>8</v>
      </c>
      <c r="L16" s="9">
        <v>5</v>
      </c>
      <c r="M16" s="9">
        <f t="shared" si="0"/>
        <v>82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30</v>
      </c>
      <c r="G17" s="9">
        <v>13</v>
      </c>
      <c r="H17" s="9">
        <v>12</v>
      </c>
      <c r="I17" s="9">
        <v>5</v>
      </c>
      <c r="J17" s="9">
        <v>9</v>
      </c>
      <c r="K17" s="9">
        <v>9</v>
      </c>
      <c r="L17" s="9">
        <v>4</v>
      </c>
      <c r="M17" s="9">
        <f t="shared" si="0"/>
        <v>82</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15</v>
      </c>
      <c r="H18" s="16">
        <v>1</v>
      </c>
      <c r="I18" s="16">
        <v>5</v>
      </c>
      <c r="J18" s="16">
        <v>5</v>
      </c>
      <c r="K18" s="16">
        <v>7</v>
      </c>
      <c r="L18" s="16">
        <v>4</v>
      </c>
      <c r="M18" s="16">
        <f t="shared" ref="M18:M19" si="1">SUM(F18:L18)</f>
        <v>62</v>
      </c>
    </row>
    <row r="19" spans="1:77" x14ac:dyDescent="0.2">
      <c r="A19" s="18" t="s">
        <v>61</v>
      </c>
      <c r="B19" s="18" t="s">
        <v>62</v>
      </c>
      <c r="C19" s="19" t="s">
        <v>63</v>
      </c>
      <c r="D19" s="20">
        <v>219500</v>
      </c>
      <c r="E19" s="20">
        <v>105000</v>
      </c>
      <c r="F19" s="16">
        <v>34</v>
      </c>
      <c r="G19" s="16">
        <v>11</v>
      </c>
      <c r="H19" s="16">
        <v>11</v>
      </c>
      <c r="I19" s="16">
        <v>5</v>
      </c>
      <c r="J19" s="16">
        <v>8</v>
      </c>
      <c r="K19" s="16">
        <v>8</v>
      </c>
      <c r="L19" s="16">
        <v>3</v>
      </c>
      <c r="M19" s="16">
        <f t="shared" si="1"/>
        <v>80</v>
      </c>
    </row>
    <row r="20" spans="1:77" x14ac:dyDescent="0.2">
      <c r="A20" s="11" t="s">
        <v>67</v>
      </c>
      <c r="B20" s="11" t="s">
        <v>68</v>
      </c>
      <c r="C20" s="22" t="s">
        <v>69</v>
      </c>
      <c r="D20" s="13">
        <v>368250</v>
      </c>
      <c r="E20" s="13">
        <v>200000</v>
      </c>
      <c r="F20" s="9">
        <v>35</v>
      </c>
      <c r="G20" s="9">
        <v>13</v>
      </c>
      <c r="H20" s="9">
        <v>13</v>
      </c>
      <c r="I20" s="9">
        <v>5</v>
      </c>
      <c r="J20" s="9">
        <v>9</v>
      </c>
      <c r="K20" s="9">
        <v>10</v>
      </c>
      <c r="L20" s="9">
        <v>2</v>
      </c>
      <c r="M20" s="9">
        <f t="shared" ref="M20:M21" si="2">SUM(F20:L20)</f>
        <v>87</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35</v>
      </c>
      <c r="G22" s="16">
        <v>12</v>
      </c>
      <c r="H22" s="16">
        <v>11</v>
      </c>
      <c r="I22" s="16">
        <v>3</v>
      </c>
      <c r="J22" s="16">
        <v>5</v>
      </c>
      <c r="K22" s="16">
        <v>6</v>
      </c>
      <c r="L22" s="16">
        <v>5</v>
      </c>
      <c r="M22" s="16">
        <f t="shared" ref="M22:M23" si="3">SUM(F22:L22)</f>
        <v>77</v>
      </c>
    </row>
    <row r="23" spans="1:77" x14ac:dyDescent="0.2">
      <c r="A23" s="11" t="s">
        <v>79</v>
      </c>
      <c r="B23" s="11" t="s">
        <v>80</v>
      </c>
      <c r="C23" s="12" t="s">
        <v>81</v>
      </c>
      <c r="D23" s="13">
        <v>212500</v>
      </c>
      <c r="E23" s="13">
        <v>150000</v>
      </c>
      <c r="F23" s="16">
        <v>35</v>
      </c>
      <c r="G23" s="16">
        <v>13</v>
      </c>
      <c r="H23" s="16">
        <v>13</v>
      </c>
      <c r="I23" s="16">
        <v>4</v>
      </c>
      <c r="J23" s="16">
        <v>6</v>
      </c>
      <c r="K23" s="16">
        <v>7</v>
      </c>
      <c r="L23" s="16">
        <v>5</v>
      </c>
      <c r="M23" s="16">
        <f t="shared" si="3"/>
        <v>83</v>
      </c>
    </row>
    <row r="24" spans="1:77" x14ac:dyDescent="0.2">
      <c r="A24" s="9" t="s">
        <v>86</v>
      </c>
      <c r="B24" s="9" t="s">
        <v>87</v>
      </c>
      <c r="C24" s="9" t="s">
        <v>88</v>
      </c>
      <c r="D24" s="21">
        <v>115300</v>
      </c>
      <c r="E24" s="21">
        <v>55000</v>
      </c>
      <c r="F24" s="9">
        <v>34</v>
      </c>
      <c r="G24" s="9">
        <v>12</v>
      </c>
      <c r="H24" s="9">
        <v>11</v>
      </c>
      <c r="I24" s="9">
        <v>3</v>
      </c>
      <c r="J24" s="9">
        <v>5</v>
      </c>
      <c r="K24" s="9">
        <v>5</v>
      </c>
      <c r="L24" s="9">
        <v>4</v>
      </c>
      <c r="M24" s="9">
        <f t="shared" ref="M24:M26" si="4">SUM(F24:L24)</f>
        <v>74</v>
      </c>
    </row>
    <row r="25" spans="1:77" x14ac:dyDescent="0.2">
      <c r="A25" s="9" t="s">
        <v>90</v>
      </c>
      <c r="B25" s="9" t="s">
        <v>91</v>
      </c>
      <c r="C25" s="9" t="s">
        <v>92</v>
      </c>
      <c r="D25" s="21">
        <v>250000</v>
      </c>
      <c r="E25" s="21">
        <v>200000</v>
      </c>
      <c r="F25" s="9">
        <v>34</v>
      </c>
      <c r="G25" s="9">
        <v>13</v>
      </c>
      <c r="H25" s="9">
        <v>12</v>
      </c>
      <c r="I25" s="9">
        <v>4</v>
      </c>
      <c r="J25" s="9">
        <v>6</v>
      </c>
      <c r="K25" s="9">
        <v>6</v>
      </c>
      <c r="L25" s="9">
        <v>4</v>
      </c>
      <c r="M25" s="9">
        <f t="shared" si="4"/>
        <v>79</v>
      </c>
    </row>
    <row r="26" spans="1:77" x14ac:dyDescent="0.2">
      <c r="A26" s="9" t="s">
        <v>93</v>
      </c>
      <c r="B26" s="9" t="s">
        <v>71</v>
      </c>
      <c r="C26" s="9" t="s">
        <v>94</v>
      </c>
      <c r="D26" s="21">
        <v>164800</v>
      </c>
      <c r="E26" s="21">
        <v>100000</v>
      </c>
      <c r="F26" s="9">
        <v>38</v>
      </c>
      <c r="G26" s="9">
        <v>11</v>
      </c>
      <c r="H26" s="9">
        <v>13</v>
      </c>
      <c r="I26" s="9">
        <v>5</v>
      </c>
      <c r="J26" s="9">
        <v>10</v>
      </c>
      <c r="K26" s="9">
        <v>9</v>
      </c>
      <c r="L26" s="9">
        <v>5</v>
      </c>
      <c r="M26" s="9">
        <f t="shared" si="4"/>
        <v>91</v>
      </c>
    </row>
    <row r="27" spans="1:77" ht="12.75" customHeight="1" x14ac:dyDescent="0.2">
      <c r="A27" s="27" t="s">
        <v>97</v>
      </c>
      <c r="B27" s="46" t="s">
        <v>71</v>
      </c>
      <c r="C27" s="47" t="s">
        <v>98</v>
      </c>
      <c r="D27" s="48">
        <v>231540</v>
      </c>
      <c r="E27" s="48">
        <v>170000</v>
      </c>
      <c r="F27" s="9">
        <v>32</v>
      </c>
      <c r="G27" s="9">
        <v>10</v>
      </c>
      <c r="H27" s="9">
        <v>11</v>
      </c>
      <c r="I27" s="9">
        <v>5</v>
      </c>
      <c r="J27" s="9">
        <v>8</v>
      </c>
      <c r="K27" s="9">
        <v>8</v>
      </c>
      <c r="L27" s="9">
        <v>5</v>
      </c>
      <c r="M27" s="9">
        <f t="shared" ref="M27:M34" si="5">SUM(F27:L27)</f>
        <v>79</v>
      </c>
      <c r="O27" s="44"/>
    </row>
    <row r="28" spans="1:77" ht="12.75" customHeight="1" x14ac:dyDescent="0.2">
      <c r="A28" s="27" t="s">
        <v>101</v>
      </c>
      <c r="B28" s="46" t="s">
        <v>102</v>
      </c>
      <c r="C28" s="47" t="s">
        <v>103</v>
      </c>
      <c r="D28" s="48">
        <v>183040</v>
      </c>
      <c r="E28" s="48">
        <v>100000</v>
      </c>
      <c r="F28" s="9">
        <v>33</v>
      </c>
      <c r="G28" s="9">
        <v>9</v>
      </c>
      <c r="H28" s="9">
        <v>11</v>
      </c>
      <c r="I28" s="9">
        <v>5</v>
      </c>
      <c r="J28" s="9">
        <v>8</v>
      </c>
      <c r="K28" s="9">
        <v>8</v>
      </c>
      <c r="L28" s="9">
        <v>5</v>
      </c>
      <c r="M28" s="9">
        <f t="shared" si="5"/>
        <v>79</v>
      </c>
      <c r="O28" s="44"/>
    </row>
    <row r="29" spans="1:77" ht="12.75" customHeight="1" x14ac:dyDescent="0.2">
      <c r="A29" s="27" t="s">
        <v>105</v>
      </c>
      <c r="B29" s="52" t="s">
        <v>106</v>
      </c>
      <c r="C29" s="47" t="s">
        <v>107</v>
      </c>
      <c r="D29" s="48">
        <v>700000</v>
      </c>
      <c r="E29" s="48">
        <v>450000</v>
      </c>
      <c r="F29" s="9">
        <v>36</v>
      </c>
      <c r="G29" s="9">
        <v>12</v>
      </c>
      <c r="H29" s="9">
        <v>13</v>
      </c>
      <c r="I29" s="9">
        <v>5</v>
      </c>
      <c r="J29" s="9">
        <v>8</v>
      </c>
      <c r="K29" s="9">
        <v>8</v>
      </c>
      <c r="L29" s="9">
        <v>4</v>
      </c>
      <c r="M29" s="9">
        <f t="shared" si="5"/>
        <v>86</v>
      </c>
      <c r="O29" s="44"/>
    </row>
    <row r="30" spans="1:77" ht="12.75" customHeight="1" x14ac:dyDescent="0.2">
      <c r="A30" s="27" t="s">
        <v>108</v>
      </c>
      <c r="B30" s="46" t="s">
        <v>109</v>
      </c>
      <c r="C30" s="47" t="s">
        <v>110</v>
      </c>
      <c r="D30" s="48">
        <v>420000</v>
      </c>
      <c r="E30" s="48">
        <v>350000</v>
      </c>
      <c r="F30" s="9">
        <v>36</v>
      </c>
      <c r="G30" s="9">
        <v>11</v>
      </c>
      <c r="H30" s="9">
        <v>13</v>
      </c>
      <c r="I30" s="9">
        <v>5</v>
      </c>
      <c r="J30" s="9">
        <v>7</v>
      </c>
      <c r="K30" s="9">
        <v>8</v>
      </c>
      <c r="L30" s="9">
        <v>4</v>
      </c>
      <c r="M30" s="9">
        <f t="shared" si="5"/>
        <v>84</v>
      </c>
      <c r="O30" s="44"/>
    </row>
    <row r="31" spans="1:77" ht="12.75" customHeight="1" x14ac:dyDescent="0.2">
      <c r="A31" s="27" t="s">
        <v>111</v>
      </c>
      <c r="B31" s="52" t="s">
        <v>106</v>
      </c>
      <c r="C31" s="47" t="s">
        <v>112</v>
      </c>
      <c r="D31" s="48">
        <v>160000</v>
      </c>
      <c r="E31" s="48">
        <v>100000</v>
      </c>
      <c r="F31" s="9">
        <v>30</v>
      </c>
      <c r="G31" s="9">
        <v>11</v>
      </c>
      <c r="H31" s="9">
        <v>8</v>
      </c>
      <c r="I31" s="9">
        <v>5</v>
      </c>
      <c r="J31" s="9">
        <v>5</v>
      </c>
      <c r="K31" s="9">
        <v>5</v>
      </c>
      <c r="L31" s="9">
        <v>4</v>
      </c>
      <c r="M31" s="9">
        <f t="shared" si="5"/>
        <v>68</v>
      </c>
      <c r="O31" s="44"/>
    </row>
    <row r="32" spans="1:77" ht="12.75" customHeight="1" x14ac:dyDescent="0.2">
      <c r="A32" s="27" t="s">
        <v>113</v>
      </c>
      <c r="B32" s="46" t="s">
        <v>71</v>
      </c>
      <c r="C32" s="47" t="s">
        <v>114</v>
      </c>
      <c r="D32" s="48">
        <v>258540</v>
      </c>
      <c r="E32" s="48">
        <v>150000</v>
      </c>
      <c r="F32" s="9">
        <v>33</v>
      </c>
      <c r="G32" s="9">
        <v>12</v>
      </c>
      <c r="H32" s="9">
        <v>11</v>
      </c>
      <c r="I32" s="9">
        <v>4</v>
      </c>
      <c r="J32" s="9">
        <v>5</v>
      </c>
      <c r="K32" s="9">
        <v>7</v>
      </c>
      <c r="L32" s="9">
        <v>5</v>
      </c>
      <c r="M32" s="9">
        <f t="shared" si="5"/>
        <v>77</v>
      </c>
      <c r="O32" s="44"/>
    </row>
    <row r="33" spans="1:23" ht="12.75" customHeight="1" x14ac:dyDescent="0.2">
      <c r="A33" s="27" t="s">
        <v>116</v>
      </c>
      <c r="B33" s="46" t="s">
        <v>71</v>
      </c>
      <c r="C33" s="47" t="s">
        <v>117</v>
      </c>
      <c r="D33" s="48">
        <v>273540</v>
      </c>
      <c r="E33" s="48">
        <v>180000</v>
      </c>
      <c r="F33" s="9">
        <v>33</v>
      </c>
      <c r="G33" s="9">
        <v>11</v>
      </c>
      <c r="H33" s="9">
        <v>11</v>
      </c>
      <c r="I33" s="9">
        <v>5</v>
      </c>
      <c r="J33" s="9">
        <v>8</v>
      </c>
      <c r="K33" s="9">
        <v>8</v>
      </c>
      <c r="L33" s="9">
        <v>5</v>
      </c>
      <c r="M33" s="9">
        <f t="shared" si="5"/>
        <v>81</v>
      </c>
      <c r="O33" s="44"/>
    </row>
    <row r="34" spans="1:23" x14ac:dyDescent="0.2">
      <c r="A34" s="27" t="s">
        <v>119</v>
      </c>
      <c r="B34" s="24" t="s">
        <v>44</v>
      </c>
      <c r="C34" s="56" t="s">
        <v>120</v>
      </c>
      <c r="D34" s="57">
        <v>245000</v>
      </c>
      <c r="E34" s="57">
        <v>150000</v>
      </c>
      <c r="F34" s="58">
        <v>33</v>
      </c>
      <c r="G34" s="16">
        <v>12</v>
      </c>
      <c r="H34" s="16">
        <v>11</v>
      </c>
      <c r="I34" s="16">
        <v>5</v>
      </c>
      <c r="J34" s="16">
        <v>7</v>
      </c>
      <c r="K34" s="16">
        <v>7</v>
      </c>
      <c r="L34" s="16">
        <v>5</v>
      </c>
      <c r="M34" s="16">
        <f t="shared" si="5"/>
        <v>80</v>
      </c>
    </row>
    <row r="35" spans="1:23" x14ac:dyDescent="0.2">
      <c r="A35" s="27" t="s">
        <v>124</v>
      </c>
      <c r="B35" s="24" t="s">
        <v>125</v>
      </c>
      <c r="C35" s="56" t="s">
        <v>126</v>
      </c>
      <c r="D35" s="57">
        <v>77791</v>
      </c>
      <c r="E35" s="57">
        <v>45000</v>
      </c>
      <c r="F35" s="16">
        <v>30</v>
      </c>
      <c r="G35" s="16">
        <v>11</v>
      </c>
      <c r="H35" s="16">
        <v>10</v>
      </c>
      <c r="I35" s="16">
        <v>4</v>
      </c>
      <c r="J35" s="16">
        <v>7</v>
      </c>
      <c r="K35" s="16">
        <v>6</v>
      </c>
      <c r="L35" s="16">
        <v>4</v>
      </c>
      <c r="M35" s="16">
        <f>SUM(F35:L35)</f>
        <v>72</v>
      </c>
    </row>
    <row r="36" spans="1:23" x14ac:dyDescent="0.2">
      <c r="A36" s="27" t="s">
        <v>127</v>
      </c>
      <c r="B36" s="81" t="s">
        <v>128</v>
      </c>
      <c r="C36" s="78" t="s">
        <v>129</v>
      </c>
      <c r="D36" s="80">
        <v>574247</v>
      </c>
      <c r="E36" s="80">
        <v>400000</v>
      </c>
      <c r="F36" s="84">
        <v>36</v>
      </c>
      <c r="G36" s="84">
        <v>14</v>
      </c>
      <c r="H36" s="84">
        <v>12</v>
      </c>
      <c r="I36" s="84">
        <v>5</v>
      </c>
      <c r="J36" s="84">
        <v>9</v>
      </c>
      <c r="K36" s="84">
        <v>9</v>
      </c>
      <c r="L36" s="84">
        <v>4</v>
      </c>
      <c r="M36" s="16">
        <f>SUM(F36:L36)</f>
        <v>89</v>
      </c>
      <c r="W36" s="77"/>
    </row>
    <row r="37" spans="1:23" x14ac:dyDescent="0.2">
      <c r="A37" s="27" t="s">
        <v>130</v>
      </c>
      <c r="B37" s="87" t="s">
        <v>131</v>
      </c>
      <c r="C37" s="79" t="s">
        <v>132</v>
      </c>
      <c r="D37" s="88">
        <v>168730</v>
      </c>
      <c r="E37" s="88">
        <v>105000</v>
      </c>
      <c r="F37" s="89">
        <v>33</v>
      </c>
      <c r="G37" s="89">
        <v>14</v>
      </c>
      <c r="H37" s="89">
        <v>11</v>
      </c>
      <c r="I37" s="89">
        <v>3</v>
      </c>
      <c r="J37" s="89">
        <v>6</v>
      </c>
      <c r="K37" s="89">
        <v>4</v>
      </c>
      <c r="L37" s="89">
        <v>4</v>
      </c>
      <c r="M37" s="16">
        <f>SUM(F37:L37)</f>
        <v>75</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37 G24:L26 G36:L37" xr:uid="{07E095CC-6C0F-454D-85C1-3E92FC193A02}">
      <formula1>40</formula1>
    </dataValidation>
    <dataValidation type="decimal" operator="lessThanOrEqual" allowBlank="1" showInputMessage="1" showErrorMessage="1" error="max. 15" sqref="G14:H23 G27:H35" xr:uid="{C3788A5D-182C-4E95-B3B6-A34CE26027CE}">
      <formula1>15</formula1>
    </dataValidation>
    <dataValidation type="decimal" operator="lessThanOrEqual" allowBlank="1" showInputMessage="1" showErrorMessage="1" error="max. 10" sqref="J14:K23 J27:K35" xr:uid="{41DF18E2-B313-40C1-AF2D-8E8AACB46B7B}">
      <formula1>10</formula1>
    </dataValidation>
    <dataValidation type="decimal" operator="lessThanOrEqual" allowBlank="1" showInputMessage="1" showErrorMessage="1" error="max. 5" sqref="I14:I23 L14:L23 I27:I35 L27:L35" xr:uid="{598C716A-FA29-4AB5-BA71-32409C1993C1}">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93A6-3C4F-4588-8343-DA9C9D4CD3A2}">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12</v>
      </c>
      <c r="I14" s="9">
        <v>5</v>
      </c>
      <c r="J14" s="9">
        <v>9</v>
      </c>
      <c r="K14" s="9">
        <v>9</v>
      </c>
      <c r="L14" s="9">
        <v>4</v>
      </c>
      <c r="M14" s="9">
        <f>SUM(F14:L14)</f>
        <v>83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33</v>
      </c>
      <c r="G15" s="9">
        <v>12</v>
      </c>
      <c r="H15" s="9">
        <v>13</v>
      </c>
      <c r="I15" s="9">
        <v>5</v>
      </c>
      <c r="J15" s="9">
        <v>8</v>
      </c>
      <c r="K15" s="9">
        <v>7</v>
      </c>
      <c r="L15" s="9">
        <v>5</v>
      </c>
      <c r="M15" s="9">
        <f t="shared" ref="M15:M17" si="0">SUM(F15:L15)</f>
        <v>83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33</v>
      </c>
      <c r="G16" s="9">
        <v>12</v>
      </c>
      <c r="H16" s="9">
        <v>13</v>
      </c>
      <c r="I16" s="9">
        <v>4</v>
      </c>
      <c r="J16" s="9">
        <v>6</v>
      </c>
      <c r="K16" s="9">
        <v>8</v>
      </c>
      <c r="L16" s="9">
        <v>5</v>
      </c>
      <c r="M16" s="9">
        <f t="shared" si="0"/>
        <v>81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31</v>
      </c>
      <c r="G17" s="9">
        <v>13</v>
      </c>
      <c r="H17" s="9">
        <v>14</v>
      </c>
      <c r="I17" s="9">
        <v>5</v>
      </c>
      <c r="J17" s="9">
        <v>9</v>
      </c>
      <c r="K17" s="9">
        <v>9</v>
      </c>
      <c r="L17" s="9">
        <v>4</v>
      </c>
      <c r="M17" s="9">
        <f t="shared" si="0"/>
        <v>85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0</v>
      </c>
      <c r="G18" s="16">
        <v>0</v>
      </c>
      <c r="H18" s="16">
        <v>0</v>
      </c>
      <c r="I18" s="16">
        <v>0</v>
      </c>
      <c r="J18" s="16">
        <v>0</v>
      </c>
      <c r="K18" s="16">
        <v>0</v>
      </c>
      <c r="L18" s="16">
        <v>0</v>
      </c>
      <c r="M18" s="16">
        <f t="shared" ref="M18:M19" si="1">SUM(F18:L18)</f>
        <v>0</v>
      </c>
      <c r="N18" s="2" t="s">
        <v>66</v>
      </c>
    </row>
    <row r="19" spans="1:77" x14ac:dyDescent="0.2">
      <c r="A19" s="18" t="s">
        <v>61</v>
      </c>
      <c r="B19" s="18" t="s">
        <v>62</v>
      </c>
      <c r="C19" s="19" t="s">
        <v>63</v>
      </c>
      <c r="D19" s="20">
        <v>219500</v>
      </c>
      <c r="E19" s="20">
        <v>105000</v>
      </c>
      <c r="F19" s="16">
        <v>0</v>
      </c>
      <c r="G19" s="16">
        <v>0</v>
      </c>
      <c r="H19" s="16">
        <v>0</v>
      </c>
      <c r="I19" s="16">
        <v>0</v>
      </c>
      <c r="J19" s="16">
        <v>0</v>
      </c>
      <c r="K19" s="16">
        <v>0</v>
      </c>
      <c r="L19" s="16">
        <v>0</v>
      </c>
      <c r="M19" s="16">
        <f t="shared" si="1"/>
        <v>0</v>
      </c>
      <c r="N19" s="2" t="s">
        <v>66</v>
      </c>
    </row>
    <row r="20" spans="1:77" x14ac:dyDescent="0.2">
      <c r="A20" s="11" t="s">
        <v>67</v>
      </c>
      <c r="B20" s="11" t="s">
        <v>68</v>
      </c>
      <c r="C20" s="22" t="s">
        <v>69</v>
      </c>
      <c r="D20" s="13">
        <v>368250</v>
      </c>
      <c r="E20" s="13">
        <v>200000</v>
      </c>
      <c r="F20" s="9">
        <v>39</v>
      </c>
      <c r="G20" s="9">
        <v>13</v>
      </c>
      <c r="H20" s="9">
        <v>15</v>
      </c>
      <c r="I20" s="9">
        <v>5</v>
      </c>
      <c r="J20" s="9">
        <v>10</v>
      </c>
      <c r="K20" s="9">
        <v>10</v>
      </c>
      <c r="L20" s="9">
        <v>2</v>
      </c>
      <c r="M20" s="9">
        <f t="shared" ref="M20:M21" si="2">SUM(F20:L20)</f>
        <v>94</v>
      </c>
    </row>
    <row r="21" spans="1:77" x14ac:dyDescent="0.2">
      <c r="A21" s="11" t="s">
        <v>70</v>
      </c>
      <c r="B21" s="14" t="s">
        <v>71</v>
      </c>
      <c r="C21" s="23" t="s">
        <v>72</v>
      </c>
      <c r="D21" s="13">
        <v>167500</v>
      </c>
      <c r="E21" s="13">
        <v>78000</v>
      </c>
      <c r="F21" s="9">
        <v>35</v>
      </c>
      <c r="G21" s="9">
        <v>12</v>
      </c>
      <c r="H21" s="9">
        <v>13</v>
      </c>
      <c r="I21" s="9">
        <v>5</v>
      </c>
      <c r="J21" s="9">
        <v>9</v>
      </c>
      <c r="K21" s="9">
        <v>9</v>
      </c>
      <c r="L21" s="9">
        <v>5</v>
      </c>
      <c r="M21" s="9">
        <f t="shared" si="2"/>
        <v>88</v>
      </c>
    </row>
    <row r="22" spans="1:77" x14ac:dyDescent="0.2">
      <c r="A22" s="25" t="s">
        <v>76</v>
      </c>
      <c r="B22" s="24" t="s">
        <v>77</v>
      </c>
      <c r="C22" s="24" t="s">
        <v>78</v>
      </c>
      <c r="D22" s="21">
        <v>88650</v>
      </c>
      <c r="E22" s="21">
        <v>60000</v>
      </c>
      <c r="F22" s="16">
        <v>32</v>
      </c>
      <c r="G22" s="16">
        <v>12</v>
      </c>
      <c r="H22" s="16">
        <v>12</v>
      </c>
      <c r="I22" s="16">
        <v>3</v>
      </c>
      <c r="J22" s="16">
        <v>5</v>
      </c>
      <c r="K22" s="16">
        <v>6</v>
      </c>
      <c r="L22" s="16">
        <v>5</v>
      </c>
      <c r="M22" s="16">
        <f t="shared" ref="M22:M23" si="3">SUM(F22:L22)</f>
        <v>75</v>
      </c>
    </row>
    <row r="23" spans="1:77" x14ac:dyDescent="0.2">
      <c r="A23" s="11" t="s">
        <v>79</v>
      </c>
      <c r="B23" s="11" t="s">
        <v>80</v>
      </c>
      <c r="C23" s="12" t="s">
        <v>81</v>
      </c>
      <c r="D23" s="13">
        <v>212500</v>
      </c>
      <c r="E23" s="13">
        <v>150000</v>
      </c>
      <c r="F23" s="16">
        <v>34</v>
      </c>
      <c r="G23" s="16">
        <v>13</v>
      </c>
      <c r="H23" s="16">
        <v>14</v>
      </c>
      <c r="I23" s="16">
        <v>4</v>
      </c>
      <c r="J23" s="16">
        <v>6</v>
      </c>
      <c r="K23" s="16">
        <v>7</v>
      </c>
      <c r="L23" s="16">
        <v>5</v>
      </c>
      <c r="M23" s="16">
        <f t="shared" si="3"/>
        <v>83</v>
      </c>
    </row>
    <row r="24" spans="1:77" x14ac:dyDescent="0.2">
      <c r="A24" s="9" t="s">
        <v>86</v>
      </c>
      <c r="B24" s="9" t="s">
        <v>87</v>
      </c>
      <c r="C24" s="9" t="s">
        <v>88</v>
      </c>
      <c r="D24" s="21">
        <v>115300</v>
      </c>
      <c r="E24" s="21">
        <v>55000</v>
      </c>
      <c r="F24" s="9">
        <v>35</v>
      </c>
      <c r="G24" s="9">
        <v>12</v>
      </c>
      <c r="H24" s="9">
        <v>13</v>
      </c>
      <c r="I24" s="9">
        <v>3</v>
      </c>
      <c r="J24" s="9">
        <v>6</v>
      </c>
      <c r="K24" s="9">
        <v>5</v>
      </c>
      <c r="L24" s="9">
        <v>4</v>
      </c>
      <c r="M24" s="9">
        <f t="shared" ref="M24:M26" si="4">SUM(F24:L24)</f>
        <v>78</v>
      </c>
    </row>
    <row r="25" spans="1:77" x14ac:dyDescent="0.2">
      <c r="A25" s="9" t="s">
        <v>90</v>
      </c>
      <c r="B25" s="9" t="s">
        <v>91</v>
      </c>
      <c r="C25" s="9" t="s">
        <v>92</v>
      </c>
      <c r="D25" s="21">
        <v>250000</v>
      </c>
      <c r="E25" s="21">
        <v>200000</v>
      </c>
      <c r="F25" s="9">
        <v>36</v>
      </c>
      <c r="G25" s="9">
        <v>13</v>
      </c>
      <c r="H25" s="9">
        <v>14</v>
      </c>
      <c r="I25" s="9">
        <v>4</v>
      </c>
      <c r="J25" s="9">
        <v>6</v>
      </c>
      <c r="K25" s="9">
        <v>7</v>
      </c>
      <c r="L25" s="9">
        <v>4</v>
      </c>
      <c r="M25" s="9">
        <f t="shared" si="4"/>
        <v>84</v>
      </c>
    </row>
    <row r="26" spans="1:77" x14ac:dyDescent="0.2">
      <c r="A26" s="9" t="s">
        <v>93</v>
      </c>
      <c r="B26" s="9" t="s">
        <v>71</v>
      </c>
      <c r="C26" s="9" t="s">
        <v>94</v>
      </c>
      <c r="D26" s="21">
        <v>164800</v>
      </c>
      <c r="E26" s="21">
        <v>100000</v>
      </c>
      <c r="F26" s="9">
        <v>36</v>
      </c>
      <c r="G26" s="9">
        <v>11</v>
      </c>
      <c r="H26" s="9">
        <v>14</v>
      </c>
      <c r="I26" s="9">
        <v>5</v>
      </c>
      <c r="J26" s="9">
        <v>10</v>
      </c>
      <c r="K26" s="9">
        <v>9</v>
      </c>
      <c r="L26" s="9">
        <v>5</v>
      </c>
      <c r="M26" s="9">
        <f t="shared" si="4"/>
        <v>90</v>
      </c>
    </row>
    <row r="27" spans="1:77" ht="12.75" customHeight="1" x14ac:dyDescent="0.2">
      <c r="A27" s="27" t="s">
        <v>97</v>
      </c>
      <c r="B27" s="46" t="s">
        <v>71</v>
      </c>
      <c r="C27" s="47" t="s">
        <v>98</v>
      </c>
      <c r="D27" s="48">
        <v>231540</v>
      </c>
      <c r="E27" s="48">
        <v>170000</v>
      </c>
      <c r="F27" s="9">
        <v>34</v>
      </c>
      <c r="G27" s="9">
        <v>10</v>
      </c>
      <c r="H27" s="9">
        <v>12</v>
      </c>
      <c r="I27" s="9">
        <v>5</v>
      </c>
      <c r="J27" s="9">
        <v>8</v>
      </c>
      <c r="K27" s="9">
        <v>8</v>
      </c>
      <c r="L27" s="9">
        <v>5</v>
      </c>
      <c r="M27" s="9">
        <f t="shared" ref="M27:M34" si="5">SUM(F27:L27)</f>
        <v>82</v>
      </c>
      <c r="O27" s="44"/>
    </row>
    <row r="28" spans="1:77" ht="12.75" customHeight="1" x14ac:dyDescent="0.2">
      <c r="A28" s="27" t="s">
        <v>101</v>
      </c>
      <c r="B28" s="46" t="s">
        <v>102</v>
      </c>
      <c r="C28" s="47" t="s">
        <v>103</v>
      </c>
      <c r="D28" s="48">
        <v>183040</v>
      </c>
      <c r="E28" s="48">
        <v>100000</v>
      </c>
      <c r="F28" s="9">
        <v>33</v>
      </c>
      <c r="G28" s="9">
        <v>9</v>
      </c>
      <c r="H28" s="9">
        <v>12</v>
      </c>
      <c r="I28" s="9">
        <v>5</v>
      </c>
      <c r="J28" s="9">
        <v>8</v>
      </c>
      <c r="K28" s="9">
        <v>8</v>
      </c>
      <c r="L28" s="9">
        <v>5</v>
      </c>
      <c r="M28" s="9">
        <f t="shared" si="5"/>
        <v>80</v>
      </c>
      <c r="O28" s="44"/>
    </row>
    <row r="29" spans="1:77" ht="12.75" customHeight="1" x14ac:dyDescent="0.2">
      <c r="A29" s="27" t="s">
        <v>105</v>
      </c>
      <c r="B29" s="52" t="s">
        <v>106</v>
      </c>
      <c r="C29" s="47" t="s">
        <v>107</v>
      </c>
      <c r="D29" s="48">
        <v>700000</v>
      </c>
      <c r="E29" s="48">
        <v>450000</v>
      </c>
      <c r="F29" s="9">
        <v>36</v>
      </c>
      <c r="G29" s="9">
        <v>12</v>
      </c>
      <c r="H29" s="9">
        <v>13</v>
      </c>
      <c r="I29" s="9">
        <v>5</v>
      </c>
      <c r="J29" s="9">
        <v>8</v>
      </c>
      <c r="K29" s="9">
        <v>9</v>
      </c>
      <c r="L29" s="9">
        <v>4</v>
      </c>
      <c r="M29" s="9">
        <f t="shared" si="5"/>
        <v>87</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12</v>
      </c>
      <c r="H31" s="9">
        <v>8</v>
      </c>
      <c r="I31" s="9">
        <v>5</v>
      </c>
      <c r="J31" s="9">
        <v>5</v>
      </c>
      <c r="K31" s="9">
        <v>5</v>
      </c>
      <c r="L31" s="9">
        <v>4</v>
      </c>
      <c r="M31" s="9">
        <f t="shared" si="5"/>
        <v>69</v>
      </c>
      <c r="O31" s="44"/>
    </row>
    <row r="32" spans="1:77" ht="12.75" customHeight="1" x14ac:dyDescent="0.2">
      <c r="A32" s="27" t="s">
        <v>113</v>
      </c>
      <c r="B32" s="46" t="s">
        <v>71</v>
      </c>
      <c r="C32" s="47" t="s">
        <v>114</v>
      </c>
      <c r="D32" s="48">
        <v>258540</v>
      </c>
      <c r="E32" s="48">
        <v>150000</v>
      </c>
      <c r="F32" s="9">
        <v>34</v>
      </c>
      <c r="G32" s="9">
        <v>12</v>
      </c>
      <c r="H32" s="9">
        <v>12</v>
      </c>
      <c r="I32" s="9">
        <v>4</v>
      </c>
      <c r="J32" s="9">
        <v>5</v>
      </c>
      <c r="K32" s="9">
        <v>7</v>
      </c>
      <c r="L32" s="9">
        <v>5</v>
      </c>
      <c r="M32" s="9">
        <f t="shared" si="5"/>
        <v>79</v>
      </c>
      <c r="O32" s="44"/>
    </row>
    <row r="33" spans="1:23" ht="12.75" customHeight="1" x14ac:dyDescent="0.2">
      <c r="A33" s="27" t="s">
        <v>116</v>
      </c>
      <c r="B33" s="46" t="s">
        <v>71</v>
      </c>
      <c r="C33" s="47" t="s">
        <v>117</v>
      </c>
      <c r="D33" s="48">
        <v>273540</v>
      </c>
      <c r="E33" s="48">
        <v>180000</v>
      </c>
      <c r="F33" s="9">
        <v>34</v>
      </c>
      <c r="G33" s="9">
        <v>11</v>
      </c>
      <c r="H33" s="9">
        <v>12</v>
      </c>
      <c r="I33" s="9">
        <v>5</v>
      </c>
      <c r="J33" s="9">
        <v>8</v>
      </c>
      <c r="K33" s="9">
        <v>8</v>
      </c>
      <c r="L33" s="9">
        <v>5</v>
      </c>
      <c r="M33" s="9">
        <f t="shared" si="5"/>
        <v>83</v>
      </c>
      <c r="O33" s="44"/>
    </row>
    <row r="34" spans="1:23" x14ac:dyDescent="0.2">
      <c r="A34" s="27" t="s">
        <v>119</v>
      </c>
      <c r="B34" s="24" t="s">
        <v>44</v>
      </c>
      <c r="C34" s="56" t="s">
        <v>120</v>
      </c>
      <c r="D34" s="57">
        <v>245000</v>
      </c>
      <c r="E34" s="57">
        <v>150000</v>
      </c>
      <c r="F34" s="58">
        <v>34</v>
      </c>
      <c r="G34" s="16">
        <v>12</v>
      </c>
      <c r="H34" s="16">
        <v>12</v>
      </c>
      <c r="I34" s="16">
        <v>5</v>
      </c>
      <c r="J34" s="16">
        <v>7</v>
      </c>
      <c r="K34" s="16">
        <v>7</v>
      </c>
      <c r="L34" s="16">
        <v>5</v>
      </c>
      <c r="M34" s="16">
        <f t="shared" si="5"/>
        <v>82</v>
      </c>
    </row>
    <row r="35" spans="1:23" x14ac:dyDescent="0.2">
      <c r="A35" s="27" t="s">
        <v>124</v>
      </c>
      <c r="B35" s="24" t="s">
        <v>125</v>
      </c>
      <c r="C35" s="56" t="s">
        <v>126</v>
      </c>
      <c r="D35" s="57">
        <v>77791</v>
      </c>
      <c r="E35" s="57">
        <v>45000</v>
      </c>
      <c r="F35" s="16">
        <v>33</v>
      </c>
      <c r="G35" s="16">
        <v>10</v>
      </c>
      <c r="H35" s="16">
        <v>10</v>
      </c>
      <c r="I35" s="16">
        <v>4</v>
      </c>
      <c r="J35" s="16">
        <v>7</v>
      </c>
      <c r="K35" s="16">
        <v>6</v>
      </c>
      <c r="L35" s="16">
        <v>4</v>
      </c>
      <c r="M35" s="16">
        <f>SUM(F35:L35)</f>
        <v>74</v>
      </c>
    </row>
    <row r="36" spans="1:23" x14ac:dyDescent="0.2">
      <c r="A36" s="27" t="s">
        <v>127</v>
      </c>
      <c r="B36" s="81" t="s">
        <v>128</v>
      </c>
      <c r="C36" s="78" t="s">
        <v>129</v>
      </c>
      <c r="D36" s="80">
        <v>574247</v>
      </c>
      <c r="E36" s="80">
        <v>400000</v>
      </c>
      <c r="F36" s="84">
        <v>0</v>
      </c>
      <c r="G36" s="84">
        <v>0</v>
      </c>
      <c r="H36" s="84">
        <v>0</v>
      </c>
      <c r="I36" s="84">
        <v>0</v>
      </c>
      <c r="J36" s="84">
        <v>0</v>
      </c>
      <c r="K36" s="84">
        <v>0</v>
      </c>
      <c r="L36" s="84">
        <v>0</v>
      </c>
      <c r="M36" s="16">
        <f>SUM(F36:L36)</f>
        <v>0</v>
      </c>
      <c r="N36" s="2" t="s">
        <v>66</v>
      </c>
      <c r="W36" s="77"/>
    </row>
    <row r="37" spans="1:23" x14ac:dyDescent="0.2">
      <c r="A37" s="27" t="s">
        <v>130</v>
      </c>
      <c r="B37" s="87" t="s">
        <v>131</v>
      </c>
      <c r="C37" s="79" t="s">
        <v>132</v>
      </c>
      <c r="D37" s="88">
        <v>168730</v>
      </c>
      <c r="E37" s="88">
        <v>105000</v>
      </c>
      <c r="F37" s="89">
        <v>0</v>
      </c>
      <c r="G37" s="89">
        <v>0</v>
      </c>
      <c r="H37" s="89">
        <v>0</v>
      </c>
      <c r="I37" s="89">
        <v>0</v>
      </c>
      <c r="J37" s="89">
        <v>0</v>
      </c>
      <c r="K37" s="89">
        <v>0</v>
      </c>
      <c r="L37" s="89">
        <v>0</v>
      </c>
      <c r="M37" s="16">
        <f>SUM(F37:L37)</f>
        <v>0</v>
      </c>
      <c r="N37" s="2" t="s">
        <v>66</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G24:L26 F14:F37 G36:L37" xr:uid="{F4077AE3-C9D0-4632-9F76-CCB6A79E6CB5}">
      <formula1>40</formula1>
    </dataValidation>
    <dataValidation type="decimal" operator="lessThanOrEqual" allowBlank="1" showInputMessage="1" showErrorMessage="1" error="max. 15" sqref="G14:H23 G27:H35" xr:uid="{6F4B10F4-BA70-47F6-A1DC-57938E640955}">
      <formula1>15</formula1>
    </dataValidation>
    <dataValidation type="decimal" operator="lessThanOrEqual" allowBlank="1" showInputMessage="1" showErrorMessage="1" error="max. 10" sqref="J14:K23 J27:K35" xr:uid="{5183BA58-80C1-4E89-9CDD-9AC3F4446607}">
      <formula1>10</formula1>
    </dataValidation>
    <dataValidation type="decimal" operator="lessThanOrEqual" allowBlank="1" showInputMessage="1" showErrorMessage="1" error="max. 5" sqref="L14:L23 I14:I23 I27:I35 L27:L35" xr:uid="{3ACF16A8-8583-450C-B8B0-E9C32071C01A}">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79FA-0E15-4353-8F60-45F1D658675E}">
  <dimension ref="A1:BY37"/>
  <sheetViews>
    <sheetView zoomScale="70" zoomScaleNormal="70" workbookViewId="0"/>
  </sheetViews>
  <sheetFormatPr defaultColWidth="9.140625" defaultRowHeight="12.75" x14ac:dyDescent="0.25"/>
  <cols>
    <col min="1" max="1" width="11.7109375" style="2" customWidth="1"/>
    <col min="2" max="2" width="19.7109375" style="2" customWidth="1"/>
    <col min="3" max="3" width="31.5703125" style="2" customWidth="1"/>
    <col min="4" max="4" width="12.28515625" style="2" customWidth="1"/>
    <col min="5" max="5" width="10.5703125" style="2" customWidth="1"/>
    <col min="6" max="6" width="9.7109375" style="2" customWidth="1"/>
    <col min="7" max="13" width="9.28515625" style="2" customWidth="1"/>
    <col min="14" max="16384" width="9.140625" style="2"/>
  </cols>
  <sheetData>
    <row r="1" spans="1:77" ht="38.25" customHeight="1" x14ac:dyDescent="0.25">
      <c r="A1" s="1" t="s">
        <v>29</v>
      </c>
    </row>
    <row r="2" spans="1:77" ht="15" customHeight="1" x14ac:dyDescent="0.25">
      <c r="A2" s="8" t="s">
        <v>35</v>
      </c>
      <c r="D2" s="8" t="s">
        <v>21</v>
      </c>
    </row>
    <row r="3" spans="1:77" ht="15" customHeight="1" x14ac:dyDescent="0.25">
      <c r="A3" s="8" t="s">
        <v>31</v>
      </c>
      <c r="D3" s="2" t="s">
        <v>28</v>
      </c>
    </row>
    <row r="4" spans="1:77" ht="15" customHeight="1" x14ac:dyDescent="0.25">
      <c r="A4" s="8" t="s">
        <v>36</v>
      </c>
    </row>
    <row r="5" spans="1:77" ht="15" customHeight="1" x14ac:dyDescent="0.25">
      <c r="A5" s="8" t="s">
        <v>37</v>
      </c>
    </row>
    <row r="6" spans="1:77" ht="15" customHeight="1" x14ac:dyDescent="0.25">
      <c r="A6" s="99" t="s">
        <v>32</v>
      </c>
      <c r="B6" s="99"/>
      <c r="C6" s="99"/>
      <c r="D6" s="8" t="s">
        <v>22</v>
      </c>
    </row>
    <row r="7" spans="1:77" ht="43.5" customHeight="1" x14ac:dyDescent="0.25">
      <c r="A7" s="8" t="s">
        <v>30</v>
      </c>
      <c r="D7" s="95" t="s">
        <v>33</v>
      </c>
      <c r="E7" s="95"/>
      <c r="F7" s="95"/>
      <c r="G7" s="95"/>
      <c r="H7" s="95"/>
      <c r="I7" s="95"/>
      <c r="J7" s="95"/>
      <c r="K7" s="95"/>
      <c r="L7" s="95"/>
      <c r="M7" s="95"/>
    </row>
    <row r="8" spans="1:77" ht="51" customHeight="1" x14ac:dyDescent="0.25">
      <c r="D8" s="95" t="s">
        <v>34</v>
      </c>
      <c r="E8" s="95"/>
      <c r="F8" s="95"/>
      <c r="G8" s="95"/>
      <c r="H8" s="95"/>
      <c r="I8" s="95"/>
      <c r="J8" s="95"/>
      <c r="K8" s="95"/>
      <c r="L8" s="95"/>
      <c r="M8" s="95"/>
    </row>
    <row r="9" spans="1:77" ht="25.5" customHeight="1" x14ac:dyDescent="0.25">
      <c r="D9" s="95" t="s">
        <v>38</v>
      </c>
      <c r="E9" s="95"/>
      <c r="F9" s="95"/>
      <c r="G9" s="95"/>
      <c r="H9" s="95"/>
      <c r="I9" s="95"/>
      <c r="J9" s="95"/>
      <c r="K9" s="95"/>
      <c r="L9" s="95"/>
      <c r="M9" s="95"/>
    </row>
    <row r="10" spans="1:77" ht="15" customHeight="1" x14ac:dyDescent="0.25">
      <c r="A10" s="3"/>
    </row>
    <row r="11" spans="1:77" ht="26.45" customHeight="1" x14ac:dyDescent="0.25">
      <c r="A11" s="100" t="s">
        <v>0</v>
      </c>
      <c r="B11" s="101" t="s">
        <v>1</v>
      </c>
      <c r="C11" s="101" t="s">
        <v>16</v>
      </c>
      <c r="D11" s="101" t="s">
        <v>13</v>
      </c>
      <c r="E11" s="102" t="s">
        <v>2</v>
      </c>
      <c r="F11" s="100" t="s">
        <v>26</v>
      </c>
      <c r="G11" s="100" t="s">
        <v>14</v>
      </c>
      <c r="H11" s="100" t="s">
        <v>15</v>
      </c>
      <c r="I11" s="100" t="s">
        <v>24</v>
      </c>
      <c r="J11" s="100" t="s">
        <v>25</v>
      </c>
      <c r="K11" s="100" t="s">
        <v>27</v>
      </c>
      <c r="L11" s="100" t="s">
        <v>3</v>
      </c>
      <c r="M11" s="101" t="s">
        <v>4</v>
      </c>
    </row>
    <row r="12" spans="1:77" ht="59.45" customHeight="1" x14ac:dyDescent="0.25">
      <c r="A12" s="101"/>
      <c r="B12" s="101"/>
      <c r="C12" s="101"/>
      <c r="D12" s="101"/>
      <c r="E12" s="102"/>
      <c r="F12" s="101"/>
      <c r="G12" s="101"/>
      <c r="H12" s="101"/>
      <c r="I12" s="101"/>
      <c r="J12" s="101"/>
      <c r="K12" s="101"/>
      <c r="L12" s="101"/>
      <c r="M12" s="101"/>
    </row>
    <row r="13" spans="1:77" ht="42" customHeight="1" x14ac:dyDescent="0.25">
      <c r="A13" s="101"/>
      <c r="B13" s="101"/>
      <c r="C13" s="101"/>
      <c r="D13" s="101"/>
      <c r="E13" s="102"/>
      <c r="F13" s="4" t="s">
        <v>23</v>
      </c>
      <c r="G13" s="4" t="s">
        <v>18</v>
      </c>
      <c r="H13" s="4" t="s">
        <v>18</v>
      </c>
      <c r="I13" s="4" t="s">
        <v>19</v>
      </c>
      <c r="J13" s="4" t="s">
        <v>20</v>
      </c>
      <c r="K13" s="4" t="s">
        <v>20</v>
      </c>
      <c r="L13" s="4" t="s">
        <v>19</v>
      </c>
      <c r="M13" s="4"/>
    </row>
    <row r="14" spans="1:77" s="5" customFormat="1" ht="12.75" customHeight="1" x14ac:dyDescent="0.2">
      <c r="A14" s="10" t="s">
        <v>39</v>
      </c>
      <c r="B14" s="11" t="s">
        <v>43</v>
      </c>
      <c r="C14" s="12" t="s">
        <v>47</v>
      </c>
      <c r="D14" s="13">
        <v>155000</v>
      </c>
      <c r="E14" s="13">
        <v>100000</v>
      </c>
      <c r="F14" s="9">
        <v>33</v>
      </c>
      <c r="G14" s="9">
        <v>11</v>
      </c>
      <c r="H14" s="9">
        <v>14</v>
      </c>
      <c r="I14" s="9">
        <v>5</v>
      </c>
      <c r="J14" s="9">
        <v>9</v>
      </c>
      <c r="K14" s="9">
        <v>9</v>
      </c>
      <c r="L14" s="9">
        <v>4</v>
      </c>
      <c r="M14" s="9">
        <f>SUM(F14:L14)</f>
        <v>85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5" customFormat="1" ht="12.75" customHeight="1" x14ac:dyDescent="0.2">
      <c r="A15" s="10" t="s">
        <v>40</v>
      </c>
      <c r="B15" s="14" t="s">
        <v>44</v>
      </c>
      <c r="C15" s="12" t="s">
        <v>48</v>
      </c>
      <c r="D15" s="13">
        <v>135000</v>
      </c>
      <c r="E15" s="13">
        <v>120000</v>
      </c>
      <c r="F15" s="9">
        <v>30</v>
      </c>
      <c r="G15" s="9">
        <v>12</v>
      </c>
      <c r="H15" s="9">
        <v>13</v>
      </c>
      <c r="I15" s="9">
        <v>5</v>
      </c>
      <c r="J15" s="9">
        <v>7</v>
      </c>
      <c r="K15" s="9">
        <v>9</v>
      </c>
      <c r="L15" s="9">
        <v>5</v>
      </c>
      <c r="M15" s="9">
        <f t="shared" ref="M15:M17" si="0">SUM(F15:L15)</f>
        <v>81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s="5" customFormat="1" ht="12.75" customHeight="1" x14ac:dyDescent="0.2">
      <c r="A16" s="10" t="s">
        <v>41</v>
      </c>
      <c r="B16" s="11" t="s">
        <v>45</v>
      </c>
      <c r="C16" s="12" t="s">
        <v>49</v>
      </c>
      <c r="D16" s="13">
        <v>107400</v>
      </c>
      <c r="E16" s="13">
        <v>90000</v>
      </c>
      <c r="F16" s="9">
        <v>30</v>
      </c>
      <c r="G16" s="9">
        <v>11</v>
      </c>
      <c r="H16" s="9">
        <v>13</v>
      </c>
      <c r="I16" s="9">
        <v>4</v>
      </c>
      <c r="J16" s="9">
        <v>6</v>
      </c>
      <c r="K16" s="9">
        <v>8</v>
      </c>
      <c r="L16" s="9">
        <v>5</v>
      </c>
      <c r="M16" s="9">
        <f t="shared" si="0"/>
        <v>77</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s="5" customFormat="1" ht="12.75" customHeight="1" x14ac:dyDescent="0.2">
      <c r="A17" s="10" t="s">
        <v>42</v>
      </c>
      <c r="B17" s="12" t="s">
        <v>46</v>
      </c>
      <c r="C17" s="15" t="s">
        <v>50</v>
      </c>
      <c r="D17" s="13">
        <v>3209000</v>
      </c>
      <c r="E17" s="13">
        <v>500000</v>
      </c>
      <c r="F17" s="9">
        <v>26</v>
      </c>
      <c r="G17" s="9">
        <v>12</v>
      </c>
      <c r="H17" s="9">
        <v>11</v>
      </c>
      <c r="I17" s="9">
        <v>5</v>
      </c>
      <c r="J17" s="9">
        <v>10</v>
      </c>
      <c r="K17" s="9">
        <v>10</v>
      </c>
      <c r="L17" s="9">
        <v>4</v>
      </c>
      <c r="M17" s="9">
        <f t="shared" si="0"/>
        <v>78</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x14ac:dyDescent="0.2">
      <c r="A18" s="17" t="s">
        <v>58</v>
      </c>
      <c r="B18" s="18" t="s">
        <v>59</v>
      </c>
      <c r="C18" s="19" t="s">
        <v>60</v>
      </c>
      <c r="D18" s="21">
        <v>2477210</v>
      </c>
      <c r="E18" s="20">
        <v>500000</v>
      </c>
      <c r="F18" s="16">
        <v>25</v>
      </c>
      <c r="G18" s="16">
        <v>13</v>
      </c>
      <c r="H18" s="16">
        <v>0</v>
      </c>
      <c r="I18" s="16">
        <v>5</v>
      </c>
      <c r="J18" s="16">
        <v>8</v>
      </c>
      <c r="K18" s="16">
        <v>8</v>
      </c>
      <c r="L18" s="16">
        <v>4</v>
      </c>
      <c r="M18" s="16">
        <f t="shared" ref="M18:M19" si="1">SUM(F18:L18)</f>
        <v>63</v>
      </c>
    </row>
    <row r="19" spans="1:77" x14ac:dyDescent="0.2">
      <c r="A19" s="18" t="s">
        <v>61</v>
      </c>
      <c r="B19" s="18" t="s">
        <v>62</v>
      </c>
      <c r="C19" s="19" t="s">
        <v>63</v>
      </c>
      <c r="D19" s="20">
        <v>219500</v>
      </c>
      <c r="E19" s="20">
        <v>105000</v>
      </c>
      <c r="F19" s="16">
        <v>31</v>
      </c>
      <c r="G19" s="16">
        <v>11</v>
      </c>
      <c r="H19" s="16">
        <v>12</v>
      </c>
      <c r="I19" s="16">
        <v>5</v>
      </c>
      <c r="J19" s="16">
        <v>8</v>
      </c>
      <c r="K19" s="16">
        <v>8</v>
      </c>
      <c r="L19" s="16">
        <v>3</v>
      </c>
      <c r="M19" s="16">
        <f t="shared" si="1"/>
        <v>78</v>
      </c>
    </row>
    <row r="20" spans="1:77" x14ac:dyDescent="0.2">
      <c r="A20" s="11" t="s">
        <v>67</v>
      </c>
      <c r="B20" s="11" t="s">
        <v>68</v>
      </c>
      <c r="C20" s="22" t="s">
        <v>69</v>
      </c>
      <c r="D20" s="13">
        <v>368250</v>
      </c>
      <c r="E20" s="13">
        <v>200000</v>
      </c>
      <c r="F20" s="9">
        <v>39</v>
      </c>
      <c r="G20" s="9">
        <v>14</v>
      </c>
      <c r="H20" s="9">
        <v>14</v>
      </c>
      <c r="I20" s="9">
        <v>5</v>
      </c>
      <c r="J20" s="9">
        <v>9</v>
      </c>
      <c r="K20" s="9">
        <v>9</v>
      </c>
      <c r="L20" s="9">
        <v>2</v>
      </c>
      <c r="M20" s="9">
        <f t="shared" ref="M20:M21" si="2">SUM(F20:L20)</f>
        <v>92</v>
      </c>
    </row>
    <row r="21" spans="1:77" x14ac:dyDescent="0.2">
      <c r="A21" s="11" t="s">
        <v>70</v>
      </c>
      <c r="B21" s="14" t="s">
        <v>71</v>
      </c>
      <c r="C21" s="23" t="s">
        <v>72</v>
      </c>
      <c r="D21" s="13">
        <v>167500</v>
      </c>
      <c r="E21" s="13">
        <v>78000</v>
      </c>
      <c r="F21" s="9">
        <v>35</v>
      </c>
      <c r="G21" s="9">
        <v>12</v>
      </c>
      <c r="H21" s="9">
        <v>12</v>
      </c>
      <c r="I21" s="9">
        <v>5</v>
      </c>
      <c r="J21" s="9">
        <v>9</v>
      </c>
      <c r="K21" s="9">
        <v>9</v>
      </c>
      <c r="L21" s="9">
        <v>5</v>
      </c>
      <c r="M21" s="9">
        <f t="shared" si="2"/>
        <v>87</v>
      </c>
    </row>
    <row r="22" spans="1:77" x14ac:dyDescent="0.2">
      <c r="A22" s="25" t="s">
        <v>76</v>
      </c>
      <c r="B22" s="24" t="s">
        <v>77</v>
      </c>
      <c r="C22" s="24" t="s">
        <v>78</v>
      </c>
      <c r="D22" s="21">
        <v>88650</v>
      </c>
      <c r="E22" s="21">
        <v>60000</v>
      </c>
      <c r="F22" s="16">
        <v>31</v>
      </c>
      <c r="G22" s="16">
        <v>12</v>
      </c>
      <c r="H22" s="16">
        <v>12</v>
      </c>
      <c r="I22" s="16">
        <v>3</v>
      </c>
      <c r="J22" s="16">
        <v>5</v>
      </c>
      <c r="K22" s="16">
        <v>6</v>
      </c>
      <c r="L22" s="16">
        <v>5</v>
      </c>
      <c r="M22" s="16">
        <f t="shared" ref="M22:M23" si="3">SUM(F22:L22)</f>
        <v>74</v>
      </c>
    </row>
    <row r="23" spans="1:77" x14ac:dyDescent="0.2">
      <c r="A23" s="11" t="s">
        <v>79</v>
      </c>
      <c r="B23" s="11" t="s">
        <v>80</v>
      </c>
      <c r="C23" s="12" t="s">
        <v>81</v>
      </c>
      <c r="D23" s="13">
        <v>212500</v>
      </c>
      <c r="E23" s="13">
        <v>150000</v>
      </c>
      <c r="F23" s="16">
        <v>30</v>
      </c>
      <c r="G23" s="16">
        <v>12</v>
      </c>
      <c r="H23" s="16">
        <v>14</v>
      </c>
      <c r="I23" s="16">
        <v>3</v>
      </c>
      <c r="J23" s="16">
        <v>6</v>
      </c>
      <c r="K23" s="16">
        <v>7</v>
      </c>
      <c r="L23" s="16">
        <v>5</v>
      </c>
      <c r="M23" s="16">
        <f t="shared" si="3"/>
        <v>77</v>
      </c>
    </row>
    <row r="24" spans="1:77" x14ac:dyDescent="0.2">
      <c r="A24" s="9" t="s">
        <v>86</v>
      </c>
      <c r="B24" s="9" t="s">
        <v>87</v>
      </c>
      <c r="C24" s="9" t="s">
        <v>88</v>
      </c>
      <c r="D24" s="21">
        <v>115300</v>
      </c>
      <c r="E24" s="21">
        <v>55000</v>
      </c>
      <c r="F24" s="9">
        <v>30</v>
      </c>
      <c r="G24" s="9">
        <v>13</v>
      </c>
      <c r="H24" s="9">
        <v>12</v>
      </c>
      <c r="I24" s="9">
        <v>3</v>
      </c>
      <c r="J24" s="9">
        <v>6</v>
      </c>
      <c r="K24" s="9">
        <v>3</v>
      </c>
      <c r="L24" s="9">
        <v>4</v>
      </c>
      <c r="M24" s="9">
        <f t="shared" ref="M24:M26" si="4">SUM(F24:L24)</f>
        <v>71</v>
      </c>
    </row>
    <row r="25" spans="1:77" x14ac:dyDescent="0.2">
      <c r="A25" s="9" t="s">
        <v>90</v>
      </c>
      <c r="B25" s="9" t="s">
        <v>91</v>
      </c>
      <c r="C25" s="9" t="s">
        <v>92</v>
      </c>
      <c r="D25" s="21">
        <v>250000</v>
      </c>
      <c r="E25" s="21">
        <v>200000</v>
      </c>
      <c r="F25" s="9">
        <v>33</v>
      </c>
      <c r="G25" s="9">
        <v>12</v>
      </c>
      <c r="H25" s="9">
        <v>13</v>
      </c>
      <c r="I25" s="9">
        <v>3</v>
      </c>
      <c r="J25" s="9">
        <v>5</v>
      </c>
      <c r="K25" s="9">
        <v>6</v>
      </c>
      <c r="L25" s="9">
        <v>4</v>
      </c>
      <c r="M25" s="9">
        <f t="shared" si="4"/>
        <v>76</v>
      </c>
    </row>
    <row r="26" spans="1:77" x14ac:dyDescent="0.2">
      <c r="A26" s="9" t="s">
        <v>93</v>
      </c>
      <c r="B26" s="9" t="s">
        <v>71</v>
      </c>
      <c r="C26" s="9" t="s">
        <v>94</v>
      </c>
      <c r="D26" s="21">
        <v>164800</v>
      </c>
      <c r="E26" s="21">
        <v>100000</v>
      </c>
      <c r="F26" s="9">
        <v>35</v>
      </c>
      <c r="G26" s="9">
        <v>11</v>
      </c>
      <c r="H26" s="9">
        <v>14</v>
      </c>
      <c r="I26" s="9">
        <v>5</v>
      </c>
      <c r="J26" s="9">
        <v>10</v>
      </c>
      <c r="K26" s="9">
        <v>10</v>
      </c>
      <c r="L26" s="9">
        <v>5</v>
      </c>
      <c r="M26" s="9">
        <f t="shared" si="4"/>
        <v>90</v>
      </c>
    </row>
    <row r="27" spans="1:77" ht="12.75" customHeight="1" x14ac:dyDescent="0.2">
      <c r="A27" s="27" t="s">
        <v>97</v>
      </c>
      <c r="B27" s="46" t="s">
        <v>71</v>
      </c>
      <c r="C27" s="47" t="s">
        <v>98</v>
      </c>
      <c r="D27" s="48">
        <v>231540</v>
      </c>
      <c r="E27" s="48">
        <v>170000</v>
      </c>
      <c r="F27" s="9">
        <v>35</v>
      </c>
      <c r="G27" s="9">
        <v>10</v>
      </c>
      <c r="H27" s="9">
        <v>13</v>
      </c>
      <c r="I27" s="9">
        <v>4</v>
      </c>
      <c r="J27" s="9">
        <v>8</v>
      </c>
      <c r="K27" s="9">
        <v>8</v>
      </c>
      <c r="L27" s="9">
        <v>5</v>
      </c>
      <c r="M27" s="9">
        <f t="shared" ref="M27:M34" si="5">SUM(F27:L27)</f>
        <v>83</v>
      </c>
      <c r="O27" s="44"/>
    </row>
    <row r="28" spans="1:77" ht="12.75" customHeight="1" x14ac:dyDescent="0.2">
      <c r="A28" s="27" t="s">
        <v>101</v>
      </c>
      <c r="B28" s="46" t="s">
        <v>102</v>
      </c>
      <c r="C28" s="47" t="s">
        <v>103</v>
      </c>
      <c r="D28" s="48">
        <v>183040</v>
      </c>
      <c r="E28" s="48">
        <v>100000</v>
      </c>
      <c r="F28" s="9">
        <v>34</v>
      </c>
      <c r="G28" s="9">
        <v>9</v>
      </c>
      <c r="H28" s="9">
        <v>12</v>
      </c>
      <c r="I28" s="9">
        <v>4</v>
      </c>
      <c r="J28" s="9">
        <v>8</v>
      </c>
      <c r="K28" s="9">
        <v>8</v>
      </c>
      <c r="L28" s="9">
        <v>5</v>
      </c>
      <c r="M28" s="9">
        <f t="shared" si="5"/>
        <v>80</v>
      </c>
      <c r="O28" s="44"/>
    </row>
    <row r="29" spans="1:77" ht="12.75" customHeight="1" x14ac:dyDescent="0.2">
      <c r="A29" s="27" t="s">
        <v>105</v>
      </c>
      <c r="B29" s="52" t="s">
        <v>106</v>
      </c>
      <c r="C29" s="47" t="s">
        <v>107</v>
      </c>
      <c r="D29" s="48">
        <v>700000</v>
      </c>
      <c r="E29" s="48">
        <v>450000</v>
      </c>
      <c r="F29" s="9">
        <v>37</v>
      </c>
      <c r="G29" s="9">
        <v>12</v>
      </c>
      <c r="H29" s="9">
        <v>14</v>
      </c>
      <c r="I29" s="9">
        <v>5</v>
      </c>
      <c r="J29" s="9">
        <v>8</v>
      </c>
      <c r="K29" s="9">
        <v>9</v>
      </c>
      <c r="L29" s="9">
        <v>4</v>
      </c>
      <c r="M29" s="9">
        <f t="shared" si="5"/>
        <v>89</v>
      </c>
      <c r="O29" s="44"/>
    </row>
    <row r="30" spans="1:77" ht="12.75" customHeight="1" x14ac:dyDescent="0.2">
      <c r="A30" s="27" t="s">
        <v>108</v>
      </c>
      <c r="B30" s="46" t="s">
        <v>109</v>
      </c>
      <c r="C30" s="47" t="s">
        <v>110</v>
      </c>
      <c r="D30" s="48">
        <v>420000</v>
      </c>
      <c r="E30" s="48">
        <v>350000</v>
      </c>
      <c r="F30" s="9">
        <v>37</v>
      </c>
      <c r="G30" s="9">
        <v>11</v>
      </c>
      <c r="H30" s="9">
        <v>14</v>
      </c>
      <c r="I30" s="9">
        <v>5</v>
      </c>
      <c r="J30" s="9">
        <v>7</v>
      </c>
      <c r="K30" s="9">
        <v>9</v>
      </c>
      <c r="L30" s="9">
        <v>4</v>
      </c>
      <c r="M30" s="9">
        <f t="shared" si="5"/>
        <v>87</v>
      </c>
      <c r="O30" s="44"/>
    </row>
    <row r="31" spans="1:77" ht="12.75" customHeight="1" x14ac:dyDescent="0.2">
      <c r="A31" s="27" t="s">
        <v>111</v>
      </c>
      <c r="B31" s="52" t="s">
        <v>106</v>
      </c>
      <c r="C31" s="47" t="s">
        <v>112</v>
      </c>
      <c r="D31" s="48">
        <v>160000</v>
      </c>
      <c r="E31" s="48">
        <v>100000</v>
      </c>
      <c r="F31" s="9">
        <v>30</v>
      </c>
      <c r="G31" s="9">
        <v>11</v>
      </c>
      <c r="H31" s="9">
        <v>8</v>
      </c>
      <c r="I31" s="9">
        <v>4</v>
      </c>
      <c r="J31" s="9">
        <v>5</v>
      </c>
      <c r="K31" s="9">
        <v>5</v>
      </c>
      <c r="L31" s="9">
        <v>4</v>
      </c>
      <c r="M31" s="9">
        <f t="shared" si="5"/>
        <v>67</v>
      </c>
      <c r="O31" s="44"/>
    </row>
    <row r="32" spans="1:77" ht="12.75" customHeight="1" x14ac:dyDescent="0.2">
      <c r="A32" s="27" t="s">
        <v>113</v>
      </c>
      <c r="B32" s="46" t="s">
        <v>71</v>
      </c>
      <c r="C32" s="47" t="s">
        <v>114</v>
      </c>
      <c r="D32" s="48">
        <v>258540</v>
      </c>
      <c r="E32" s="48">
        <v>150000</v>
      </c>
      <c r="F32" s="9">
        <v>35</v>
      </c>
      <c r="G32" s="9">
        <v>12</v>
      </c>
      <c r="H32" s="9">
        <v>13</v>
      </c>
      <c r="I32" s="9">
        <v>3</v>
      </c>
      <c r="J32" s="9">
        <v>5</v>
      </c>
      <c r="K32" s="9">
        <v>7</v>
      </c>
      <c r="L32" s="9">
        <v>5</v>
      </c>
      <c r="M32" s="9">
        <f t="shared" si="5"/>
        <v>80</v>
      </c>
      <c r="O32" s="44"/>
    </row>
    <row r="33" spans="1:23" ht="12.75" customHeight="1" x14ac:dyDescent="0.2">
      <c r="A33" s="27" t="s">
        <v>116</v>
      </c>
      <c r="B33" s="46" t="s">
        <v>71</v>
      </c>
      <c r="C33" s="47" t="s">
        <v>117</v>
      </c>
      <c r="D33" s="48">
        <v>273540</v>
      </c>
      <c r="E33" s="48">
        <v>180000</v>
      </c>
      <c r="F33" s="9">
        <v>35</v>
      </c>
      <c r="G33" s="9">
        <v>11</v>
      </c>
      <c r="H33" s="9">
        <v>13</v>
      </c>
      <c r="I33" s="9">
        <v>3</v>
      </c>
      <c r="J33" s="9">
        <v>8</v>
      </c>
      <c r="K33" s="9">
        <v>8</v>
      </c>
      <c r="L33" s="9">
        <v>5</v>
      </c>
      <c r="M33" s="9">
        <f t="shared" si="5"/>
        <v>83</v>
      </c>
      <c r="O33" s="44"/>
    </row>
    <row r="34" spans="1:23" x14ac:dyDescent="0.2">
      <c r="A34" s="27" t="s">
        <v>119</v>
      </c>
      <c r="B34" s="24" t="s">
        <v>44</v>
      </c>
      <c r="C34" s="56" t="s">
        <v>120</v>
      </c>
      <c r="D34" s="57">
        <v>245000</v>
      </c>
      <c r="E34" s="57">
        <v>150000</v>
      </c>
      <c r="F34" s="58">
        <v>35</v>
      </c>
      <c r="G34" s="16">
        <v>12</v>
      </c>
      <c r="H34" s="16">
        <v>12</v>
      </c>
      <c r="I34" s="16">
        <v>4</v>
      </c>
      <c r="J34" s="16">
        <v>7</v>
      </c>
      <c r="K34" s="16">
        <v>7</v>
      </c>
      <c r="L34" s="16">
        <v>5</v>
      </c>
      <c r="M34" s="16">
        <f t="shared" si="5"/>
        <v>82</v>
      </c>
    </row>
    <row r="35" spans="1:23" x14ac:dyDescent="0.2">
      <c r="A35" s="27" t="s">
        <v>124</v>
      </c>
      <c r="B35" s="24" t="s">
        <v>125</v>
      </c>
      <c r="C35" s="56" t="s">
        <v>126</v>
      </c>
      <c r="D35" s="57">
        <v>77791</v>
      </c>
      <c r="E35" s="57">
        <v>45000</v>
      </c>
      <c r="F35" s="16">
        <v>32</v>
      </c>
      <c r="G35" s="16">
        <v>9</v>
      </c>
      <c r="H35" s="16">
        <v>10</v>
      </c>
      <c r="I35" s="16">
        <v>4</v>
      </c>
      <c r="J35" s="16">
        <v>8</v>
      </c>
      <c r="K35" s="16">
        <v>6</v>
      </c>
      <c r="L35" s="16">
        <v>4</v>
      </c>
      <c r="M35" s="16">
        <f>SUM(F35:L35)</f>
        <v>73</v>
      </c>
    </row>
    <row r="36" spans="1:23" x14ac:dyDescent="0.2">
      <c r="A36" s="27" t="s">
        <v>127</v>
      </c>
      <c r="B36" s="81" t="s">
        <v>128</v>
      </c>
      <c r="C36" s="78" t="s">
        <v>129</v>
      </c>
      <c r="D36" s="80">
        <v>574247</v>
      </c>
      <c r="E36" s="80">
        <v>400000</v>
      </c>
      <c r="F36" s="84">
        <v>34</v>
      </c>
      <c r="G36" s="84">
        <v>13</v>
      </c>
      <c r="H36" s="84">
        <v>14</v>
      </c>
      <c r="I36" s="84">
        <v>5</v>
      </c>
      <c r="J36" s="84">
        <v>10</v>
      </c>
      <c r="K36" s="84">
        <v>9</v>
      </c>
      <c r="L36" s="84">
        <v>4</v>
      </c>
      <c r="M36" s="16">
        <f>SUM(F36:L36)</f>
        <v>89</v>
      </c>
      <c r="W36" s="77"/>
    </row>
    <row r="37" spans="1:23" x14ac:dyDescent="0.2">
      <c r="A37" s="27" t="s">
        <v>130</v>
      </c>
      <c r="B37" s="87" t="s">
        <v>131</v>
      </c>
      <c r="C37" s="79" t="s">
        <v>132</v>
      </c>
      <c r="D37" s="88">
        <v>168730</v>
      </c>
      <c r="E37" s="88">
        <v>105000</v>
      </c>
      <c r="F37" s="89">
        <v>31</v>
      </c>
      <c r="G37" s="89">
        <v>13</v>
      </c>
      <c r="H37" s="89">
        <v>11</v>
      </c>
      <c r="I37" s="89">
        <v>2</v>
      </c>
      <c r="J37" s="89">
        <v>6</v>
      </c>
      <c r="K37" s="89">
        <v>5</v>
      </c>
      <c r="L37" s="89">
        <v>4</v>
      </c>
      <c r="M37" s="16">
        <f>SUM(F37:L37)</f>
        <v>72</v>
      </c>
      <c r="W37" s="77"/>
    </row>
  </sheetData>
  <mergeCells count="17">
    <mergeCell ref="J11:J12"/>
    <mergeCell ref="K11:K12"/>
    <mergeCell ref="L11:L12"/>
    <mergeCell ref="M11:M12"/>
    <mergeCell ref="E11:E13"/>
    <mergeCell ref="A6:C6"/>
    <mergeCell ref="A11:A13"/>
    <mergeCell ref="B11:B13"/>
    <mergeCell ref="C11:C13"/>
    <mergeCell ref="D11:D13"/>
    <mergeCell ref="D7:M7"/>
    <mergeCell ref="D8:M8"/>
    <mergeCell ref="D9:M9"/>
    <mergeCell ref="F11:F12"/>
    <mergeCell ref="G11:G12"/>
    <mergeCell ref="H11:H12"/>
    <mergeCell ref="I11:I12"/>
  </mergeCells>
  <dataValidations count="4">
    <dataValidation type="decimal" operator="lessThanOrEqual" allowBlank="1" showInputMessage="1" showErrorMessage="1" error="max. 40" sqref="F14:F37 G24:L26 G36:L37" xr:uid="{53AA300D-CCF7-47EF-A330-802327674628}">
      <formula1>40</formula1>
    </dataValidation>
    <dataValidation type="decimal" operator="lessThanOrEqual" allowBlank="1" showInputMessage="1" showErrorMessage="1" error="max. 15" sqref="G14:H23 G27:H35" xr:uid="{E8739E41-1621-498E-87E5-32B073D69A5D}">
      <formula1>15</formula1>
    </dataValidation>
    <dataValidation type="decimal" operator="lessThanOrEqual" allowBlank="1" showInputMessage="1" showErrorMessage="1" error="max. 10" sqref="J14:K23 J27:K35" xr:uid="{EBC27E0E-5E66-4A63-8AE3-A4A08746398B}">
      <formula1>10</formula1>
    </dataValidation>
    <dataValidation type="decimal" operator="lessThanOrEqual" allowBlank="1" showInputMessage="1" showErrorMessage="1" error="max. 5" sqref="I14:I23 L14:L23 I27:I35 L27:L35" xr:uid="{9FC4CC9B-9721-475F-B2FD-9503EFE722FC}">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ucast na zahr. fest. a cenach</vt:lpstr>
      <vt:lpstr>BK</vt:lpstr>
      <vt:lpstr>HB</vt:lpstr>
      <vt:lpstr>JS</vt:lpstr>
      <vt:lpstr>LC</vt:lpstr>
      <vt:lpstr>LG</vt:lpstr>
      <vt:lpstr>MŠ</vt:lpstr>
      <vt:lpstr>NS</vt:lpstr>
      <vt:lpstr>PK</vt:lpstr>
      <vt:lpstr>PBa</vt:lpstr>
      <vt:lpstr>PBi</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2024-10-01T07:41:19Z</dcterms:modified>
</cp:coreProperties>
</file>